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01.tel.local\SuporteN2_SEBRAE$\Ana Paula\Preço de venda\Preço de venda\2025\"/>
    </mc:Choice>
  </mc:AlternateContent>
  <bookViews>
    <workbookView xWindow="0" yWindow="0" windowWidth="28800" windowHeight="13020" activeTab="1"/>
  </bookViews>
  <sheets>
    <sheet name="Despesas fixas e Faturamento" sheetId="1" r:id="rId1"/>
    <sheet name="Precificação" sheetId="2" r:id="rId2"/>
  </sheets>
  <calcPr calcId="162913"/>
</workbook>
</file>

<file path=xl/calcChain.xml><?xml version="1.0" encoding="utf-8"?>
<calcChain xmlns="http://schemas.openxmlformats.org/spreadsheetml/2006/main">
  <c r="F4" i="1" l="1"/>
  <c r="R8" i="2"/>
  <c r="I6" i="2"/>
  <c r="H6" i="2"/>
  <c r="P15" i="2" l="1"/>
  <c r="P13" i="2" l="1"/>
  <c r="P14" i="2" l="1"/>
  <c r="P19" i="2" s="1"/>
  <c r="P6" i="2" l="1"/>
  <c r="P20" i="2" l="1"/>
  <c r="I8" i="2" l="1"/>
  <c r="I9" i="2"/>
  <c r="K6" i="2" l="1"/>
  <c r="L6" i="2" s="1"/>
  <c r="P7" i="2" l="1"/>
  <c r="P8" i="2" s="1"/>
  <c r="K39" i="2"/>
  <c r="L39" i="2" s="1"/>
  <c r="I39" i="2"/>
  <c r="K38" i="2"/>
  <c r="L38" i="2" s="1"/>
  <c r="I38" i="2"/>
  <c r="K37" i="2"/>
  <c r="L37" i="2" s="1"/>
  <c r="I37" i="2"/>
  <c r="K36" i="2"/>
  <c r="L36" i="2" s="1"/>
  <c r="I36" i="2"/>
  <c r="K35" i="2"/>
  <c r="L35" i="2" s="1"/>
  <c r="I35" i="2"/>
  <c r="K34" i="2"/>
  <c r="L34" i="2" s="1"/>
  <c r="I34" i="2"/>
  <c r="K33" i="2"/>
  <c r="L33" i="2" s="1"/>
  <c r="I33" i="2"/>
  <c r="K32" i="2"/>
  <c r="L32" i="2" s="1"/>
  <c r="I32" i="2"/>
  <c r="K31" i="2"/>
  <c r="L31" i="2" s="1"/>
  <c r="I31" i="2"/>
  <c r="K30" i="2"/>
  <c r="L30" i="2" s="1"/>
  <c r="I30" i="2"/>
  <c r="K29" i="2"/>
  <c r="L29" i="2" s="1"/>
  <c r="I29" i="2"/>
  <c r="K28" i="2"/>
  <c r="L28" i="2" s="1"/>
  <c r="I28" i="2"/>
  <c r="K27" i="2"/>
  <c r="L27" i="2" s="1"/>
  <c r="I27" i="2"/>
  <c r="K26" i="2"/>
  <c r="L26" i="2" s="1"/>
  <c r="I26" i="2"/>
  <c r="K25" i="2"/>
  <c r="L25" i="2" s="1"/>
  <c r="I25" i="2"/>
  <c r="K24" i="2"/>
  <c r="L24" i="2" s="1"/>
  <c r="I24" i="2"/>
  <c r="K23" i="2"/>
  <c r="L23" i="2" s="1"/>
  <c r="I23" i="2"/>
  <c r="K22" i="2"/>
  <c r="L22" i="2" s="1"/>
  <c r="I22" i="2"/>
  <c r="K21" i="2"/>
  <c r="L21" i="2" s="1"/>
  <c r="I21" i="2"/>
  <c r="K20" i="2"/>
  <c r="L20" i="2" s="1"/>
  <c r="I20" i="2"/>
  <c r="K19" i="2"/>
  <c r="L19" i="2" s="1"/>
  <c r="I19" i="2"/>
  <c r="K18" i="2"/>
  <c r="L18" i="2" s="1"/>
  <c r="I18" i="2"/>
  <c r="K17" i="2"/>
  <c r="L17" i="2" s="1"/>
  <c r="I17" i="2"/>
  <c r="K16" i="2"/>
  <c r="L16" i="2" s="1"/>
  <c r="I16" i="2"/>
  <c r="K15" i="2"/>
  <c r="L15" i="2" s="1"/>
  <c r="I15" i="2"/>
  <c r="K14" i="2"/>
  <c r="L14" i="2" s="1"/>
  <c r="I14" i="2"/>
  <c r="K13" i="2"/>
  <c r="L13" i="2" s="1"/>
  <c r="I13" i="2"/>
  <c r="K12" i="2"/>
  <c r="L12" i="2" s="1"/>
  <c r="I12" i="2"/>
  <c r="K11" i="2"/>
  <c r="L11" i="2" s="1"/>
  <c r="I11" i="2"/>
  <c r="K10" i="2"/>
  <c r="L10" i="2" s="1"/>
  <c r="I10" i="2"/>
  <c r="K9" i="2"/>
  <c r="L9" i="2" s="1"/>
  <c r="K8" i="2"/>
  <c r="L8" i="2" s="1"/>
  <c r="K7" i="2"/>
  <c r="F7" i="1"/>
  <c r="M6" i="2" l="1"/>
  <c r="I7" i="2"/>
  <c r="L7" i="2"/>
  <c r="M16" i="2"/>
  <c r="M21" i="2"/>
  <c r="M18" i="2"/>
  <c r="M9" i="2" l="1"/>
  <c r="M19" i="2"/>
  <c r="M10" i="2"/>
  <c r="M29" i="2"/>
  <c r="M35" i="2"/>
  <c r="M17" i="2"/>
  <c r="M33" i="2"/>
  <c r="M39" i="2"/>
  <c r="M13" i="2"/>
  <c r="M25" i="2"/>
  <c r="M37" i="2"/>
  <c r="M24" i="2"/>
  <c r="M26" i="2"/>
  <c r="M8" i="2"/>
  <c r="M31" i="2"/>
  <c r="M14" i="2"/>
  <c r="M22" i="2"/>
  <c r="M30" i="2"/>
  <c r="M15" i="2"/>
  <c r="M27" i="2"/>
  <c r="M34" i="2"/>
  <c r="R10" i="2"/>
  <c r="N6" i="2"/>
  <c r="O6" i="2" s="1"/>
  <c r="M11" i="2"/>
  <c r="M23" i="2"/>
  <c r="M32" i="2"/>
  <c r="M7" i="2"/>
  <c r="N7" i="2" s="1"/>
  <c r="O7" i="2" s="1"/>
  <c r="M38" i="2"/>
  <c r="M12" i="2"/>
  <c r="M20" i="2"/>
  <c r="M28" i="2"/>
  <c r="M36" i="2"/>
</calcChain>
</file>

<file path=xl/sharedStrings.xml><?xml version="1.0" encoding="utf-8"?>
<sst xmlns="http://schemas.openxmlformats.org/spreadsheetml/2006/main" count="34" uniqueCount="34">
  <si>
    <t>Despesa mensal</t>
  </si>
  <si>
    <t>Valores (R$)</t>
  </si>
  <si>
    <t xml:space="preserve">Despesas fixas mensais </t>
  </si>
  <si>
    <t>Faturamento aproximado</t>
  </si>
  <si>
    <t>Energia</t>
  </si>
  <si>
    <t xml:space="preserve">% de custos administrativos em relação ao faturamento </t>
  </si>
  <si>
    <t>Água</t>
  </si>
  <si>
    <t>SKU / REF.</t>
  </si>
  <si>
    <t>Descrição</t>
  </si>
  <si>
    <t>Volume de Compra (und)</t>
  </si>
  <si>
    <t>Custo total da mercadoria (aquisição ou produção, caso você seja o fabricante) (R$)</t>
  </si>
  <si>
    <t xml:space="preserve">Taxa de cartão (%) </t>
  </si>
  <si>
    <t>Comissão de vendas(%)</t>
  </si>
  <si>
    <t>Despesas adicionais (embalagem, frete, etc) (R$)</t>
  </si>
  <si>
    <t xml:space="preserve">Despesas varíaveis  (%)
</t>
  </si>
  <si>
    <t>Margem de lucro pretendida(%)</t>
  </si>
  <si>
    <t>Custo de aquisição/produção unitário(R$)</t>
  </si>
  <si>
    <t>Custo total do produto (R$)</t>
  </si>
  <si>
    <t>Markup</t>
  </si>
  <si>
    <t>Preço de venda (R$)</t>
  </si>
  <si>
    <t>Lucro estimado (R$)</t>
  </si>
  <si>
    <t>#001</t>
  </si>
  <si>
    <t>#002</t>
  </si>
  <si>
    <t xml:space="preserve"> </t>
  </si>
  <si>
    <t xml:space="preserve"> Markup (M) = 100/[100-(DV+DF+ML)]</t>
  </si>
  <si>
    <t>Impostos (%)</t>
  </si>
  <si>
    <t>Celular</t>
  </si>
  <si>
    <t>Internet</t>
  </si>
  <si>
    <t>Aluguel</t>
  </si>
  <si>
    <t>Pro labore</t>
  </si>
  <si>
    <t>Sistema de gestão</t>
  </si>
  <si>
    <t xml:space="preserve">Contabilidade </t>
  </si>
  <si>
    <t>Prestação de serviço</t>
  </si>
  <si>
    <t>Vitamina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</si>
</sst>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0.000"/>
  </numFmts>
  <fonts count="20">
    <font>
      <sz val="10"/>
      <color rgb="FF000000"/>
      <name val="Arial"/>
      <scheme val="minor"/>
    </font>
    <font>
      <b/>
      <sz val="18"/>
      <color rgb="FFFFFFFF"/>
      <name val="Roboto"/>
    </font>
    <font>
      <sz val="10"/>
      <color rgb="FF000000"/>
      <name val="Arial"/>
    </font>
    <font>
      <sz val="11"/>
      <color rgb="FFFFFFFF"/>
      <name val="Roboto"/>
    </font>
    <font>
      <b/>
      <sz val="10"/>
      <color rgb="FF3F3F3F"/>
      <name val="Arial"/>
    </font>
    <font>
      <sz val="10"/>
      <color rgb="FF4B5FA0"/>
      <name val="Arial"/>
    </font>
    <font>
      <b/>
      <sz val="10"/>
      <color rgb="FFFFFFFF"/>
      <name val="Arial"/>
    </font>
    <font>
      <b/>
      <sz val="10"/>
      <color rgb="FF1C4587"/>
      <name val="Arial"/>
    </font>
    <font>
      <b/>
      <sz val="10"/>
      <color rgb="FF473C41"/>
      <name val="Arial"/>
    </font>
    <font>
      <sz val="10"/>
      <color rgb="FFFFFFFF"/>
      <name val="Arial"/>
    </font>
    <font>
      <sz val="10"/>
      <color theme="1"/>
      <name val="Arial"/>
    </font>
    <font>
      <sz val="10"/>
      <color rgb="FF473C41"/>
      <name val="Arial"/>
    </font>
    <font>
      <b/>
      <sz val="10"/>
      <color rgb="FF4B5FA0"/>
      <name val="Roboto"/>
    </font>
    <font>
      <sz val="10"/>
      <color rgb="FF4B5FA0"/>
      <name val="Roboto"/>
    </font>
    <font>
      <b/>
      <sz val="10"/>
      <color rgb="FFFFFFFF"/>
      <name val="Roboto"/>
    </font>
    <font>
      <b/>
      <sz val="10"/>
      <color rgb="FF1C4587"/>
      <name val="Roboto"/>
    </font>
    <font>
      <b/>
      <sz val="10"/>
      <color rgb="FF2C3357"/>
      <name val="Roboto"/>
    </font>
    <font>
      <sz val="10"/>
      <name val="Arial"/>
    </font>
    <font>
      <b/>
      <sz val="10"/>
      <color rgb="FF4B5FA0"/>
      <name val="Arial"/>
    </font>
    <font>
      <sz val="10"/>
      <color rgb="FF000000"/>
      <name val="Arial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29CDC"/>
        <bgColor rgb="FF029CDC"/>
      </patternFill>
    </fill>
    <fill>
      <patternFill patternType="solid">
        <fgColor rgb="FFEFEFEF"/>
        <bgColor rgb="FFEFEFEF"/>
      </patternFill>
    </fill>
    <fill>
      <patternFill patternType="solid">
        <fgColor rgb="FF4B5FA0"/>
        <bgColor rgb="FF4B5FA0"/>
      </patternFill>
    </fill>
    <fill>
      <patternFill patternType="solid">
        <fgColor theme="0"/>
        <bgColor theme="0"/>
      </patternFill>
    </fill>
    <fill>
      <patternFill patternType="solid">
        <fgColor rgb="FFECEBEC"/>
        <bgColor rgb="FFECEBEC"/>
      </patternFill>
    </fill>
    <fill>
      <patternFill patternType="solid">
        <fgColor rgb="FFF2F2F2"/>
        <bgColor rgb="FFF2F2F2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47">
    <xf numFmtId="0" fontId="0" fillId="0" borderId="0" xfId="0" applyFont="1" applyAlignme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2" fontId="11" fillId="3" borderId="3" xfId="0" applyNumberFormat="1" applyFont="1" applyFill="1" applyBorder="1" applyAlignment="1">
      <alignment vertical="center"/>
    </xf>
    <xf numFmtId="0" fontId="6" fillId="6" borderId="3" xfId="0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vertical="center"/>
    </xf>
    <xf numFmtId="0" fontId="5" fillId="8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vertical="center"/>
    </xf>
    <xf numFmtId="2" fontId="10" fillId="0" borderId="4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2" fontId="9" fillId="4" borderId="6" xfId="0" applyNumberFormat="1" applyFont="1" applyFill="1" applyBorder="1" applyAlignment="1">
      <alignment vertical="center"/>
    </xf>
    <xf numFmtId="2" fontId="9" fillId="4" borderId="2" xfId="0" applyNumberFormat="1" applyFont="1" applyFill="1" applyBorder="1" applyAlignment="1">
      <alignment vertical="center"/>
    </xf>
    <xf numFmtId="164" fontId="9" fillId="4" borderId="2" xfId="0" applyNumberFormat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2" fontId="2" fillId="0" borderId="0" xfId="0" applyNumberFormat="1" applyFont="1"/>
    <xf numFmtId="0" fontId="0" fillId="0" borderId="0" xfId="0" applyFont="1" applyAlignment="1"/>
    <xf numFmtId="2" fontId="0" fillId="0" borderId="0" xfId="0" applyNumberFormat="1" applyFont="1" applyAlignment="1"/>
    <xf numFmtId="164" fontId="0" fillId="0" borderId="0" xfId="0" applyNumberFormat="1" applyFont="1" applyAlignment="1"/>
    <xf numFmtId="44" fontId="2" fillId="7" borderId="3" xfId="1" applyFont="1" applyFill="1" applyBorder="1" applyAlignment="1">
      <alignment vertical="center"/>
    </xf>
    <xf numFmtId="44" fontId="6" fillId="4" borderId="3" xfId="1" applyFont="1" applyFill="1" applyBorder="1" applyAlignment="1">
      <alignment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4" xfId="0" applyFont="1" applyBorder="1"/>
    <xf numFmtId="0" fontId="16" fillId="0" borderId="5" xfId="0" applyFont="1" applyBorder="1" applyAlignment="1">
      <alignment horizontal="center" vertical="center"/>
    </xf>
    <xf numFmtId="0" fontId="8" fillId="5" borderId="7" xfId="0" applyFont="1" applyFill="1" applyBorder="1" applyAlignment="1">
      <alignment vertical="center"/>
    </xf>
    <xf numFmtId="2" fontId="11" fillId="3" borderId="7" xfId="0" applyNumberFormat="1" applyFont="1" applyFill="1" applyBorder="1" applyAlignment="1">
      <alignment vertical="center"/>
    </xf>
    <xf numFmtId="0" fontId="8" fillId="5" borderId="8" xfId="0" applyFont="1" applyFill="1" applyBorder="1" applyAlignment="1">
      <alignment vertical="center"/>
    </xf>
    <xf numFmtId="2" fontId="11" fillId="3" borderId="8" xfId="0" applyNumberFormat="1" applyFont="1" applyFill="1" applyBorder="1" applyAlignment="1">
      <alignment vertical="center"/>
    </xf>
    <xf numFmtId="0" fontId="8" fillId="5" borderId="9" xfId="0" applyFont="1" applyFill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6859250" cy="466725"/>
    <xdr:sp macro="" textlink="">
      <xdr:nvSpPr>
        <xdr:cNvPr id="3" name="Shape 3"/>
        <xdr:cNvSpPr txBox="1"/>
      </xdr:nvSpPr>
      <xdr:spPr>
        <a:xfrm>
          <a:off x="0" y="3551400"/>
          <a:ext cx="10692000" cy="457200"/>
        </a:xfrm>
        <a:prstGeom prst="rect">
          <a:avLst/>
        </a:prstGeom>
        <a:gradFill>
          <a:gsLst>
            <a:gs pos="0">
              <a:srgbClr val="5E92F7"/>
            </a:gs>
            <a:gs pos="50000">
              <a:srgbClr val="3982FB"/>
            </a:gs>
            <a:gs pos="100000">
              <a:srgbClr val="2870E3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DESPESAS FIXAS E FATURAMENTO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6859250" cy="428625"/>
    <xdr:sp macro="" textlink="">
      <xdr:nvSpPr>
        <xdr:cNvPr id="4" name="Shape 4"/>
        <xdr:cNvSpPr txBox="1"/>
      </xdr:nvSpPr>
      <xdr:spPr>
        <a:xfrm>
          <a:off x="0" y="3570450"/>
          <a:ext cx="10692000" cy="419100"/>
        </a:xfrm>
        <a:prstGeom prst="rect">
          <a:avLst/>
        </a:prstGeom>
        <a:gradFill>
          <a:gsLst>
            <a:gs pos="0">
              <a:srgbClr val="474747"/>
            </a:gs>
            <a:gs pos="50000">
              <a:schemeClr val="dk1"/>
            </a:gs>
            <a:gs pos="100000">
              <a:schemeClr val="dk1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REFERÊNCIA: MÊS / ANO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21364575" cy="466725"/>
    <xdr:sp macro="" textlink="">
      <xdr:nvSpPr>
        <xdr:cNvPr id="5" name="Shape 5"/>
        <xdr:cNvSpPr txBox="1"/>
      </xdr:nvSpPr>
      <xdr:spPr>
        <a:xfrm>
          <a:off x="0" y="3551400"/>
          <a:ext cx="10692000" cy="457200"/>
        </a:xfrm>
        <a:prstGeom prst="rect">
          <a:avLst/>
        </a:prstGeom>
        <a:gradFill>
          <a:gsLst>
            <a:gs pos="0">
              <a:srgbClr val="5E92F7"/>
            </a:gs>
            <a:gs pos="50000">
              <a:srgbClr val="3982FB"/>
            </a:gs>
            <a:gs pos="100000">
              <a:srgbClr val="2870E3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PLANILHA DE PRECIFICAÇÃO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21364575" cy="428625"/>
    <xdr:sp macro="" textlink="">
      <xdr:nvSpPr>
        <xdr:cNvPr id="6" name="Shape 6"/>
        <xdr:cNvSpPr txBox="1"/>
      </xdr:nvSpPr>
      <xdr:spPr>
        <a:xfrm>
          <a:off x="0" y="3565688"/>
          <a:ext cx="10692000" cy="428625"/>
        </a:xfrm>
        <a:prstGeom prst="rect">
          <a:avLst/>
        </a:prstGeom>
        <a:gradFill>
          <a:gsLst>
            <a:gs pos="0">
              <a:srgbClr val="474747"/>
            </a:gs>
            <a:gs pos="50000">
              <a:schemeClr val="dk1"/>
            </a:gs>
            <a:gs pos="100000">
              <a:schemeClr val="dk1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REFERÊNCIA: MÊS / ANO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</xdr:row>
      <xdr:rowOff>95250</xdr:rowOff>
    </xdr:from>
    <xdr:ext cx="6429375" cy="295275"/>
    <xdr:sp macro="" textlink="">
      <xdr:nvSpPr>
        <xdr:cNvPr id="7" name="Shape 7"/>
        <xdr:cNvSpPr txBox="1"/>
      </xdr:nvSpPr>
      <xdr:spPr>
        <a:xfrm>
          <a:off x="2131313" y="3632363"/>
          <a:ext cx="6429375" cy="295275"/>
        </a:xfrm>
        <a:prstGeom prst="rect">
          <a:avLst/>
        </a:prstGeom>
        <a:gradFill>
          <a:gsLst>
            <a:gs pos="0">
              <a:schemeClr val="lt2"/>
            </a:gs>
            <a:gs pos="50000">
              <a:srgbClr val="FAFAFA"/>
            </a:gs>
            <a:gs pos="100000">
              <a:srgbClr val="CECECE"/>
            </a:gs>
          </a:gsLst>
          <a:lin ang="5400000" scaled="0"/>
        </a:gra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Informações Sobre a Mercadoria</a:t>
          </a:r>
          <a:endParaRPr sz="1400"/>
        </a:p>
      </xdr:txBody>
    </xdr:sp>
    <xdr:clientData fLocksWithSheet="0"/>
  </xdr:oneCellAnchor>
  <xdr:oneCellAnchor>
    <xdr:from>
      <xdr:col>3</xdr:col>
      <xdr:colOff>1638300</xdr:colOff>
      <xdr:row>3</xdr:row>
      <xdr:rowOff>0</xdr:rowOff>
    </xdr:from>
    <xdr:ext cx="6810375" cy="285750"/>
    <xdr:sp macro="" textlink="">
      <xdr:nvSpPr>
        <xdr:cNvPr id="8" name="Shape 8"/>
        <xdr:cNvSpPr txBox="1"/>
      </xdr:nvSpPr>
      <xdr:spPr>
        <a:xfrm>
          <a:off x="1945575" y="3637125"/>
          <a:ext cx="6800850" cy="285750"/>
        </a:xfrm>
        <a:prstGeom prst="rect">
          <a:avLst/>
        </a:prstGeom>
        <a:gradFill>
          <a:gsLst>
            <a:gs pos="0">
              <a:schemeClr val="lt2"/>
            </a:gs>
            <a:gs pos="50000">
              <a:srgbClr val="FAFAFA"/>
            </a:gs>
            <a:gs pos="100000">
              <a:srgbClr val="CECECE"/>
            </a:gs>
          </a:gsLst>
          <a:lin ang="5400000" scaled="0"/>
        </a:gra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Impostos e Despesas Variáveis (und)</a:t>
          </a:r>
          <a:endParaRPr sz="1400"/>
        </a:p>
      </xdr:txBody>
    </xdr:sp>
    <xdr:clientData fLocksWithSheet="0"/>
  </xdr:oneCellAnchor>
  <xdr:oneCellAnchor>
    <xdr:from>
      <xdr:col>9</xdr:col>
      <xdr:colOff>0</xdr:colOff>
      <xdr:row>3</xdr:row>
      <xdr:rowOff>0</xdr:rowOff>
    </xdr:from>
    <xdr:ext cx="7962900" cy="285750"/>
    <xdr:sp macro="" textlink="">
      <xdr:nvSpPr>
        <xdr:cNvPr id="9" name="Shape 9"/>
        <xdr:cNvSpPr txBox="1"/>
      </xdr:nvSpPr>
      <xdr:spPr>
        <a:xfrm>
          <a:off x="1369313" y="3637125"/>
          <a:ext cx="7953375" cy="285750"/>
        </a:xfrm>
        <a:prstGeom prst="rect">
          <a:avLst/>
        </a:prstGeom>
        <a:gradFill>
          <a:gsLst>
            <a:gs pos="0">
              <a:schemeClr val="lt2"/>
            </a:gs>
            <a:gs pos="50000">
              <a:srgbClr val="FAFAFA"/>
            </a:gs>
            <a:gs pos="100000">
              <a:srgbClr val="CECECE"/>
            </a:gs>
          </a:gsLst>
          <a:lin ang="5400000" scaled="0"/>
        </a:gra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Preço de Venda e Lucro (und)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97"/>
  <sheetViews>
    <sheetView showGridLines="0" topLeftCell="B4" zoomScale="180" zoomScaleNormal="180" workbookViewId="0">
      <selection activeCell="C14" sqref="C14"/>
    </sheetView>
  </sheetViews>
  <sheetFormatPr defaultColWidth="12.5703125" defaultRowHeight="15" customHeight="1"/>
  <cols>
    <col min="1" max="1" width="9.7109375" customWidth="1"/>
    <col min="2" max="2" width="23.5703125" customWidth="1"/>
    <col min="3" max="3" width="21.42578125" customWidth="1"/>
    <col min="4" max="4" width="6.42578125" customWidth="1"/>
    <col min="5" max="5" width="63.7109375" customWidth="1"/>
    <col min="6" max="6" width="26.140625" customWidth="1"/>
    <col min="7" max="23" width="14.42578125" customWidth="1"/>
  </cols>
  <sheetData>
    <row r="1" spans="1:23" ht="36.7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1"/>
      <c r="P1" s="1"/>
      <c r="Q1" s="1"/>
      <c r="R1" s="1"/>
      <c r="S1" s="1"/>
      <c r="T1" s="1"/>
      <c r="U1" s="1"/>
      <c r="V1" s="1"/>
      <c r="W1" s="1"/>
    </row>
    <row r="2" spans="1:23" ht="24.7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1"/>
      <c r="P2" s="1"/>
      <c r="Q2" s="1"/>
      <c r="R2" s="1"/>
      <c r="S2" s="1"/>
      <c r="T2" s="1"/>
      <c r="U2" s="1"/>
      <c r="V2" s="1"/>
      <c r="W2" s="1"/>
    </row>
    <row r="3" spans="1:23" ht="17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42" customHeight="1">
      <c r="A4" s="4"/>
      <c r="B4" s="2" t="s">
        <v>0</v>
      </c>
      <c r="C4" s="3" t="s">
        <v>1</v>
      </c>
      <c r="D4" s="4"/>
      <c r="E4" s="2" t="s">
        <v>2</v>
      </c>
      <c r="F4" s="35">
        <f>SUM(C5:C20)</f>
        <v>4691</v>
      </c>
      <c r="G4" s="5"/>
      <c r="H4" s="5"/>
      <c r="I4" s="5"/>
      <c r="J4" s="5"/>
      <c r="K4" s="5"/>
      <c r="L4" s="5"/>
      <c r="M4" s="5"/>
      <c r="N4" s="5"/>
      <c r="O4" s="1"/>
      <c r="P4" s="1"/>
      <c r="Q4" s="1"/>
      <c r="R4" s="1"/>
      <c r="S4" s="1"/>
      <c r="T4" s="1"/>
      <c r="U4" s="1"/>
      <c r="V4" s="1"/>
      <c r="W4" s="1"/>
    </row>
    <row r="5" spans="1:23" ht="27" customHeight="1">
      <c r="A5" s="7"/>
      <c r="B5" s="6" t="s">
        <v>4</v>
      </c>
      <c r="C5" s="8">
        <v>280</v>
      </c>
      <c r="D5" s="7"/>
      <c r="E5" s="9" t="s">
        <v>3</v>
      </c>
      <c r="F5" s="34">
        <v>12000</v>
      </c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</row>
    <row r="6" spans="1:23" ht="27" customHeight="1">
      <c r="A6" s="7"/>
      <c r="B6" s="6" t="s">
        <v>6</v>
      </c>
      <c r="C6" s="8">
        <v>50</v>
      </c>
      <c r="D6" s="7"/>
      <c r="E6" s="11"/>
      <c r="F6" s="7"/>
      <c r="G6" s="7"/>
      <c r="H6" s="7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</row>
    <row r="7" spans="1:23" ht="27" customHeight="1">
      <c r="A7" s="7"/>
      <c r="B7" s="12" t="s">
        <v>27</v>
      </c>
      <c r="C7" s="8">
        <v>60</v>
      </c>
      <c r="D7" s="7"/>
      <c r="E7" s="2" t="s">
        <v>5</v>
      </c>
      <c r="F7" s="13">
        <f>(F4/F5)*100</f>
        <v>39.091666666666669</v>
      </c>
      <c r="G7" s="14"/>
      <c r="H7" s="14"/>
      <c r="I7" s="14"/>
      <c r="J7" s="14"/>
      <c r="K7" s="14"/>
      <c r="L7" s="14"/>
      <c r="M7" s="14"/>
      <c r="N7" s="14"/>
      <c r="O7" s="1"/>
      <c r="P7" s="1"/>
      <c r="Q7" s="1"/>
      <c r="R7" s="1"/>
      <c r="S7" s="1"/>
      <c r="T7" s="1"/>
      <c r="U7" s="1"/>
      <c r="V7" s="1"/>
      <c r="W7" s="1"/>
    </row>
    <row r="8" spans="1:23" ht="27" customHeight="1">
      <c r="A8" s="7"/>
      <c r="B8" s="6" t="s">
        <v>28</v>
      </c>
      <c r="C8" s="8">
        <v>800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1"/>
      <c r="P8" s="1"/>
      <c r="Q8" s="1"/>
      <c r="R8" s="1"/>
      <c r="S8" s="1"/>
      <c r="T8" s="1"/>
      <c r="U8" s="1"/>
      <c r="V8" s="1"/>
      <c r="W8" s="1"/>
    </row>
    <row r="9" spans="1:23" ht="27" customHeight="1">
      <c r="A9" s="7"/>
      <c r="B9" s="6" t="s">
        <v>26</v>
      </c>
      <c r="C9" s="8">
        <v>30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1"/>
      <c r="P9" s="1"/>
      <c r="Q9" s="1"/>
      <c r="R9" s="1"/>
      <c r="S9" s="1"/>
      <c r="T9" s="1"/>
      <c r="U9" s="1"/>
      <c r="V9" s="1"/>
      <c r="W9" s="1"/>
    </row>
    <row r="10" spans="1:23" ht="26.25" customHeight="1">
      <c r="A10" s="7"/>
      <c r="B10" s="42" t="s">
        <v>30</v>
      </c>
      <c r="C10" s="43">
        <v>185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1"/>
      <c r="P10" s="1"/>
      <c r="Q10" s="1"/>
      <c r="R10" s="1"/>
      <c r="S10" s="1"/>
      <c r="T10" s="1"/>
      <c r="U10" s="1"/>
      <c r="V10" s="1"/>
      <c r="W10" s="1"/>
    </row>
    <row r="11" spans="1:23" ht="24.75" customHeight="1">
      <c r="A11" s="7"/>
      <c r="B11" s="44" t="s">
        <v>31</v>
      </c>
      <c r="C11" s="45">
        <v>250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1"/>
      <c r="P11" s="1"/>
      <c r="Q11" s="1"/>
      <c r="R11" s="1"/>
      <c r="S11" s="1"/>
      <c r="T11" s="1"/>
      <c r="U11" s="1"/>
      <c r="V11" s="1"/>
      <c r="W11" s="1"/>
    </row>
    <row r="12" spans="1:23" ht="24.75" customHeight="1">
      <c r="A12" s="7"/>
      <c r="B12" s="46" t="s">
        <v>32</v>
      </c>
      <c r="C12" s="45">
        <v>1518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1"/>
      <c r="P12" s="1"/>
      <c r="Q12" s="1"/>
      <c r="R12" s="1"/>
      <c r="S12" s="1"/>
      <c r="T12" s="1"/>
      <c r="U12" s="1"/>
      <c r="V12" s="1"/>
      <c r="W12" s="1"/>
    </row>
    <row r="13" spans="1:23" ht="23.25" customHeight="1">
      <c r="A13" s="7"/>
      <c r="B13" s="46" t="s">
        <v>29</v>
      </c>
      <c r="C13" s="45">
        <v>1518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customHeight="1">
      <c r="A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>
      <c r="A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>
      <c r="A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>
      <c r="A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>
      <c r="A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>
      <c r="A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>
      <c r="A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>
      <c r="A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>
      <c r="A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>
      <c r="A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>
      <c r="A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>
      <c r="A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>
      <c r="A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/>
    <row r="684" spans="1:23" ht="15.75" customHeight="1"/>
    <row r="685" spans="1:23" ht="15.75" customHeight="1"/>
    <row r="686" spans="1:23" ht="15.75" customHeight="1"/>
    <row r="687" spans="1:23" ht="15.75" customHeight="1"/>
    <row r="688" spans="1:23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2">
    <mergeCell ref="A1:N1"/>
    <mergeCell ref="A2:N2"/>
  </mergeCells>
  <conditionalFormatting sqref="A1:N1">
    <cfRule type="colorScale" priority="5">
      <colorScale>
        <cfvo type="min"/>
        <cfvo type="max"/>
        <color rgb="FF57BB8A"/>
        <color rgb="FFFFFFFF"/>
      </colorScale>
    </cfRule>
  </conditionalFormatting>
  <pageMargins left="0.511811024" right="0.511811024" top="0.78740157499999996" bottom="0.78740157499999996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016"/>
  <sheetViews>
    <sheetView showGridLines="0" tabSelected="1" topLeftCell="J3" zoomScale="240" zoomScaleNormal="240" workbookViewId="0">
      <selection activeCell="J7" sqref="J7"/>
    </sheetView>
  </sheetViews>
  <sheetFormatPr defaultColWidth="12.5703125" defaultRowHeight="15" customHeight="1"/>
  <cols>
    <col min="1" max="1" width="10.85546875" customWidth="1"/>
    <col min="2" max="2" width="38.28515625" customWidth="1"/>
    <col min="3" max="3" width="13.7109375" customWidth="1"/>
    <col min="4" max="4" width="24.7109375" customWidth="1"/>
    <col min="5" max="5" width="14.5703125" bestFit="1" customWidth="1"/>
    <col min="6" max="6" width="13.42578125" customWidth="1"/>
    <col min="7" max="7" width="11.140625" customWidth="1"/>
    <col min="8" max="9" width="15.5703125" customWidth="1"/>
    <col min="10" max="10" width="20.28515625" customWidth="1"/>
    <col min="11" max="11" width="26.7109375" customWidth="1"/>
    <col min="12" max="24" width="14.42578125" customWidth="1"/>
  </cols>
  <sheetData>
    <row r="1" spans="1:24" ht="36.75" customHeight="1">
      <c r="A1" s="37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4" ht="24.75" customHeight="1">
      <c r="A2" s="38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4" ht="9" customHeight="1">
      <c r="A3" s="15"/>
      <c r="B3" s="15"/>
      <c r="C3" s="16"/>
      <c r="D3" s="17"/>
      <c r="E3" s="15"/>
      <c r="F3" s="17"/>
      <c r="G3" s="15"/>
      <c r="H3" s="18"/>
      <c r="I3" s="19"/>
      <c r="J3" s="19"/>
      <c r="K3" s="19"/>
      <c r="L3" s="19"/>
      <c r="M3" s="19"/>
      <c r="N3" s="5"/>
      <c r="O3" s="5"/>
    </row>
    <row r="4" spans="1:24" ht="24" customHeight="1">
      <c r="A4" s="39"/>
      <c r="B4" s="36"/>
      <c r="C4" s="36"/>
      <c r="D4" s="40"/>
      <c r="E4" s="41"/>
      <c r="F4" s="36"/>
      <c r="G4" s="36"/>
      <c r="H4" s="36"/>
      <c r="I4" s="40"/>
      <c r="J4" s="41"/>
      <c r="K4" s="36"/>
      <c r="L4" s="36"/>
      <c r="M4" s="36"/>
      <c r="N4" s="36"/>
      <c r="O4" s="36"/>
      <c r="P4" s="1"/>
      <c r="Q4" s="1"/>
      <c r="R4" s="1"/>
      <c r="S4" s="1"/>
      <c r="T4" s="1"/>
      <c r="U4" s="1"/>
      <c r="V4" s="1"/>
      <c r="W4" s="1"/>
      <c r="X4" s="1"/>
    </row>
    <row r="5" spans="1:24" ht="74.25" customHeight="1">
      <c r="A5" s="20" t="s">
        <v>7</v>
      </c>
      <c r="B5" s="21" t="s">
        <v>8</v>
      </c>
      <c r="C5" s="20" t="s">
        <v>9</v>
      </c>
      <c r="D5" s="20" t="s">
        <v>10</v>
      </c>
      <c r="E5" s="21" t="s">
        <v>25</v>
      </c>
      <c r="F5" s="20" t="s">
        <v>11</v>
      </c>
      <c r="G5" s="20" t="s">
        <v>12</v>
      </c>
      <c r="H5" s="20" t="s">
        <v>13</v>
      </c>
      <c r="I5" s="20" t="s">
        <v>14</v>
      </c>
      <c r="J5" s="20" t="s">
        <v>15</v>
      </c>
      <c r="K5" s="20" t="s">
        <v>16</v>
      </c>
      <c r="L5" s="20" t="s">
        <v>17</v>
      </c>
      <c r="M5" s="21" t="s">
        <v>18</v>
      </c>
      <c r="N5" s="20" t="s">
        <v>19</v>
      </c>
      <c r="O5" s="20" t="s">
        <v>20</v>
      </c>
    </row>
    <row r="6" spans="1:24" ht="15.75" customHeight="1">
      <c r="A6" s="7" t="s">
        <v>21</v>
      </c>
      <c r="B6" s="7" t="s">
        <v>33</v>
      </c>
      <c r="C6" s="22">
        <v>1</v>
      </c>
      <c r="D6" s="23">
        <v>4.0999999999999996</v>
      </c>
      <c r="E6" s="24">
        <v>4</v>
      </c>
      <c r="F6" s="7">
        <v>3.5</v>
      </c>
      <c r="G6" s="7"/>
      <c r="H6" s="25">
        <f>0.7+0.3</f>
        <v>1</v>
      </c>
      <c r="I6" s="26">
        <f>IF(SUM(E6:H6)&gt;0, E6+F6+G6+(H6/K6), 0)</f>
        <v>7.7439024390243905</v>
      </c>
      <c r="J6" s="24">
        <v>10</v>
      </c>
      <c r="K6" s="27">
        <f t="shared" ref="K6:K39" si="0">IF((D6 &gt; C6), (D6/C6), 0)</f>
        <v>4.0999999999999996</v>
      </c>
      <c r="L6" s="27">
        <f>K6*(1+(E6/100))*(1+(F6/100))*(1+(G6/100))+H6</f>
        <v>5.4132399999999992</v>
      </c>
      <c r="M6" s="28">
        <f>100/(100-(N('Despesas fixas e Faturamento'!F$7)+N(I6)+N(J6)))</f>
        <v>2.3167223088115496</v>
      </c>
      <c r="N6" s="27">
        <f>K6*M6</f>
        <v>9.4985614661273523</v>
      </c>
      <c r="O6" s="27">
        <f>N6-L6</f>
        <v>4.0853214661273531</v>
      </c>
      <c r="P6" s="32">
        <f>SUM(E6:G6)</f>
        <v>7.5</v>
      </c>
      <c r="R6" s="31" t="s">
        <v>24</v>
      </c>
    </row>
    <row r="7" spans="1:24" ht="15.75" customHeight="1">
      <c r="A7" s="7" t="s">
        <v>22</v>
      </c>
      <c r="B7" s="7"/>
      <c r="C7" s="22"/>
      <c r="D7" s="23"/>
      <c r="E7" s="24"/>
      <c r="F7" s="7"/>
      <c r="G7" s="7"/>
      <c r="H7" s="25"/>
      <c r="I7" s="26">
        <f>IF(SUM(E7:H7)&gt;0, E7+#REF!+F7+G7+(H7/K7), 0)</f>
        <v>0</v>
      </c>
      <c r="J7" s="24"/>
      <c r="K7" s="27">
        <f t="shared" si="0"/>
        <v>0</v>
      </c>
      <c r="L7" s="27">
        <f t="shared" ref="L7:L39" si="1">K7*(1+(E7/100))*(1+(F7/100))*(1+(G7/100))*(1+(J7/100))+H7</f>
        <v>0</v>
      </c>
      <c r="M7" s="28">
        <f>100/(100-(N('Despesas fixas e Faturamento'!F$7)+N(I7)+N(J7)))</f>
        <v>1.6418114653167328</v>
      </c>
      <c r="N7" s="27">
        <f>K7*M7</f>
        <v>0</v>
      </c>
      <c r="O7" s="27">
        <f>N7-L7</f>
        <v>0</v>
      </c>
      <c r="P7" s="32">
        <f>H6/K6</f>
        <v>0.24390243902439027</v>
      </c>
    </row>
    <row r="8" spans="1:24" ht="15.75" customHeight="1">
      <c r="A8" s="7"/>
      <c r="B8" s="7"/>
      <c r="C8" s="22"/>
      <c r="D8" s="23"/>
      <c r="E8" s="24"/>
      <c r="F8" s="7"/>
      <c r="G8" s="7"/>
      <c r="H8" s="25"/>
      <c r="I8" s="26">
        <f>IF(SUM(E8:H8)&gt;0, E8+#REF!+F8+G8+(H8/K8), 0)</f>
        <v>0</v>
      </c>
      <c r="J8" s="24"/>
      <c r="K8" s="27">
        <f t="shared" si="0"/>
        <v>0</v>
      </c>
      <c r="L8" s="27">
        <f t="shared" si="1"/>
        <v>0</v>
      </c>
      <c r="M8" s="28">
        <f>100/(100-(N('Despesas fixas e Faturamento'!F$7)+N(I8)+N(J8)))</f>
        <v>1.6418114653167328</v>
      </c>
      <c r="N8" s="27">
        <v>0</v>
      </c>
      <c r="O8" s="27">
        <v>0</v>
      </c>
      <c r="P8" s="32">
        <f>P6+P7</f>
        <v>7.7439024390243905</v>
      </c>
      <c r="Q8" s="32"/>
      <c r="R8" s="33">
        <f>100/(100-(26.44+7.74+10))</f>
        <v>1.7914725904693658</v>
      </c>
    </row>
    <row r="9" spans="1:24" ht="15.75" customHeight="1">
      <c r="A9" s="7"/>
      <c r="B9" s="7"/>
      <c r="C9" s="22"/>
      <c r="D9" s="23"/>
      <c r="E9" s="24"/>
      <c r="F9" s="7"/>
      <c r="G9" s="7"/>
      <c r="H9" s="25"/>
      <c r="I9" s="26">
        <f>IF(SUM(E9:H9)&gt;0, E9+#REF!+F9+G9+(H9/K9), 0)</f>
        <v>0</v>
      </c>
      <c r="J9" s="24"/>
      <c r="K9" s="27">
        <f t="shared" si="0"/>
        <v>0</v>
      </c>
      <c r="L9" s="27">
        <f t="shared" si="1"/>
        <v>0</v>
      </c>
      <c r="M9" s="28">
        <f>100/(100-(N('Despesas fixas e Faturamento'!F$7)+N(I9)+N(J9)))</f>
        <v>1.6418114653167328</v>
      </c>
      <c r="N9" s="27">
        <v>0</v>
      </c>
      <c r="O9" s="27">
        <v>0</v>
      </c>
    </row>
    <row r="10" spans="1:24" ht="15.75" customHeight="1">
      <c r="A10" s="7"/>
      <c r="B10" s="7"/>
      <c r="C10" s="22"/>
      <c r="D10" s="23"/>
      <c r="E10" s="24"/>
      <c r="F10" s="7"/>
      <c r="G10" s="7"/>
      <c r="H10" s="25"/>
      <c r="I10" s="26">
        <f>IF(SUM(E10:H10)&gt;0, E10+#REF!+F10+G10+(H10/K10)+(#REF!/K10), 0)</f>
        <v>0</v>
      </c>
      <c r="J10" s="24"/>
      <c r="K10" s="27">
        <f t="shared" si="0"/>
        <v>0</v>
      </c>
      <c r="L10" s="27">
        <f t="shared" si="1"/>
        <v>0</v>
      </c>
      <c r="M10" s="28">
        <f>100/(100-(N('Despesas fixas e Faturamento'!F$7)+N(I10)+N(J10)))</f>
        <v>1.6418114653167328</v>
      </c>
      <c r="N10" s="27">
        <v>0</v>
      </c>
      <c r="O10" s="27">
        <v>0</v>
      </c>
      <c r="R10" s="32">
        <f>K6*M6</f>
        <v>9.4985614661273523</v>
      </c>
    </row>
    <row r="11" spans="1:24" ht="15.75" customHeight="1">
      <c r="A11" s="7"/>
      <c r="B11" s="7"/>
      <c r="C11" s="22"/>
      <c r="D11" s="23"/>
      <c r="E11" s="24"/>
      <c r="F11" s="7"/>
      <c r="G11" s="7"/>
      <c r="H11" s="25"/>
      <c r="I11" s="26">
        <f>IF(SUM(E11:H11)&gt;0, E11+#REF!+F11+G11+(H11/K11)+(#REF!/K11), 0)</f>
        <v>0</v>
      </c>
      <c r="J11" s="24"/>
      <c r="K11" s="27">
        <f t="shared" si="0"/>
        <v>0</v>
      </c>
      <c r="L11" s="27">
        <f t="shared" si="1"/>
        <v>0</v>
      </c>
      <c r="M11" s="28">
        <f>100/(100-(N('Despesas fixas e Faturamento'!F$7)+N(I11)+N(J11)))</f>
        <v>1.6418114653167328</v>
      </c>
      <c r="N11" s="27">
        <v>0</v>
      </c>
      <c r="O11" s="27">
        <v>0</v>
      </c>
      <c r="P11" s="33"/>
    </row>
    <row r="12" spans="1:24" ht="15.75" customHeight="1">
      <c r="A12" s="7"/>
      <c r="B12" s="7"/>
      <c r="C12" s="22"/>
      <c r="D12" s="23"/>
      <c r="E12" s="24"/>
      <c r="F12" s="7"/>
      <c r="G12" s="7"/>
      <c r="H12" s="25"/>
      <c r="I12" s="26">
        <f>IF(SUM(E12:H12)&gt;0, E12+#REF!+F12+G12+(H12/K12)+(#REF!/K12), 0)</f>
        <v>0</v>
      </c>
      <c r="J12" s="24"/>
      <c r="K12" s="27">
        <f t="shared" si="0"/>
        <v>0</v>
      </c>
      <c r="L12" s="27">
        <f t="shared" si="1"/>
        <v>0</v>
      </c>
      <c r="M12" s="28">
        <f>100/(100-(N('Despesas fixas e Faturamento'!F$7)+N(I12)+N(J12)))</f>
        <v>1.6418114653167328</v>
      </c>
      <c r="N12" s="27">
        <v>0</v>
      </c>
      <c r="O12" s="27">
        <v>0</v>
      </c>
    </row>
    <row r="13" spans="1:24" ht="15.75" customHeight="1">
      <c r="A13" s="7"/>
      <c r="B13" s="7"/>
      <c r="C13" s="22"/>
      <c r="D13" s="23"/>
      <c r="E13" s="24"/>
      <c r="F13" s="7"/>
      <c r="G13" s="7"/>
      <c r="H13" s="25"/>
      <c r="I13" s="26">
        <f>IF(SUM(E13:H13)&gt;0, E13+#REF!+F13+G13+(H13/K13)+(#REF!/K13), 0)</f>
        <v>0</v>
      </c>
      <c r="J13" s="24"/>
      <c r="K13" s="27">
        <f t="shared" si="0"/>
        <v>0</v>
      </c>
      <c r="L13" s="27">
        <f t="shared" si="1"/>
        <v>0</v>
      </c>
      <c r="M13" s="28">
        <f>100/(100-(N('Despesas fixas e Faturamento'!F$7)+N(I13)+N(J13)))</f>
        <v>1.6418114653167328</v>
      </c>
      <c r="N13" s="27">
        <v>0</v>
      </c>
      <c r="O13" s="27">
        <v>0</v>
      </c>
      <c r="P13">
        <f>1 + (E6/100)</f>
        <v>1.04</v>
      </c>
    </row>
    <row r="14" spans="1:24" ht="15.75" customHeight="1">
      <c r="A14" s="7"/>
      <c r="B14" s="7"/>
      <c r="C14" s="22"/>
      <c r="D14" s="23"/>
      <c r="E14" s="24"/>
      <c r="F14" s="7"/>
      <c r="G14" s="7"/>
      <c r="H14" s="25"/>
      <c r="I14" s="26">
        <f>IF(SUM(E14:H14)&gt;0, E14+#REF!+F14+G14+(H14/K14)+(#REF!/K14), 0)</f>
        <v>0</v>
      </c>
      <c r="J14" s="24"/>
      <c r="K14" s="27">
        <f t="shared" si="0"/>
        <v>0</v>
      </c>
      <c r="L14" s="27">
        <f t="shared" si="1"/>
        <v>0</v>
      </c>
      <c r="M14" s="28">
        <f>100/(100-(N('Despesas fixas e Faturamento'!F$7)+N(I14)+N(J14)))</f>
        <v>1.6418114653167328</v>
      </c>
      <c r="N14" s="27">
        <v>0</v>
      </c>
      <c r="O14" s="27">
        <v>0</v>
      </c>
      <c r="P14">
        <f>1+(F6/100)</f>
        <v>1.0349999999999999</v>
      </c>
    </row>
    <row r="15" spans="1:24" ht="15.75" customHeight="1">
      <c r="A15" s="7"/>
      <c r="B15" s="7"/>
      <c r="C15" s="22"/>
      <c r="D15" s="23"/>
      <c r="E15" s="24"/>
      <c r="F15" s="7"/>
      <c r="G15" s="7"/>
      <c r="H15" s="25"/>
      <c r="I15" s="26">
        <f>IF(SUM(E15:H15)&gt;0, E15+#REF!+F15+G15+(H15/K15)+(#REF!/K15), 0)</f>
        <v>0</v>
      </c>
      <c r="J15" s="24"/>
      <c r="K15" s="27">
        <f t="shared" si="0"/>
        <v>0</v>
      </c>
      <c r="L15" s="27">
        <f t="shared" si="1"/>
        <v>0</v>
      </c>
      <c r="M15" s="28">
        <f>100/(100-(N('Despesas fixas e Faturamento'!F$7)+N(I15)+N(J15)))</f>
        <v>1.6418114653167328</v>
      </c>
      <c r="N15" s="27">
        <v>0</v>
      </c>
      <c r="O15" s="27">
        <v>0</v>
      </c>
      <c r="P15">
        <f>1+(G6/100)</f>
        <v>1</v>
      </c>
    </row>
    <row r="16" spans="1:24" ht="15.75" customHeight="1">
      <c r="A16" s="7"/>
      <c r="B16" s="7"/>
      <c r="C16" s="22"/>
      <c r="D16" s="23"/>
      <c r="E16" s="24"/>
      <c r="F16" s="7"/>
      <c r="G16" s="7"/>
      <c r="H16" s="25"/>
      <c r="I16" s="26">
        <f>IF(SUM(E16:H16)&gt;0, E16+#REF!+F16+G16+(H16/K16)+(#REF!/K16), 0)</f>
        <v>0</v>
      </c>
      <c r="J16" s="24"/>
      <c r="K16" s="27">
        <f t="shared" si="0"/>
        <v>0</v>
      </c>
      <c r="L16" s="27">
        <f t="shared" si="1"/>
        <v>0</v>
      </c>
      <c r="M16" s="28">
        <f>100/(100-(N('Despesas fixas e Faturamento'!F$7)+N(I16)+N(J16)))</f>
        <v>1.6418114653167328</v>
      </c>
      <c r="N16" s="27">
        <v>0</v>
      </c>
      <c r="O16" s="27">
        <v>0</v>
      </c>
    </row>
    <row r="17" spans="1:16" ht="15.75" customHeight="1">
      <c r="A17" s="7"/>
      <c r="B17" s="7"/>
      <c r="C17" s="22"/>
      <c r="D17" s="23"/>
      <c r="E17" s="24"/>
      <c r="F17" s="7"/>
      <c r="G17" s="7"/>
      <c r="H17" s="25"/>
      <c r="I17" s="26">
        <f>IF(SUM(E17:H17)&gt;0, E17+#REF!+F17+G17+(H17/K17)+(#REF!/K17), 0)</f>
        <v>0</v>
      </c>
      <c r="J17" s="24"/>
      <c r="K17" s="27">
        <f t="shared" si="0"/>
        <v>0</v>
      </c>
      <c r="L17" s="27">
        <f t="shared" si="1"/>
        <v>0</v>
      </c>
      <c r="M17" s="28">
        <f>100/(100-(N('Despesas fixas e Faturamento'!F$7)+N(I17)+N(J17)))</f>
        <v>1.6418114653167328</v>
      </c>
      <c r="N17" s="27">
        <v>0</v>
      </c>
      <c r="O17" s="27">
        <v>0</v>
      </c>
      <c r="P17">
        <v>0.8</v>
      </c>
    </row>
    <row r="18" spans="1:16" ht="15.75" customHeight="1">
      <c r="A18" s="7"/>
      <c r="B18" s="7"/>
      <c r="C18" s="22"/>
      <c r="D18" s="23"/>
      <c r="E18" s="24"/>
      <c r="F18" s="7"/>
      <c r="G18" s="7"/>
      <c r="H18" s="25"/>
      <c r="I18" s="26">
        <f>IF(SUM(E18:H18)&gt;0, E18+#REF!+F18+G18+(H18/K18)+(#REF!/K18), 0)</f>
        <v>0</v>
      </c>
      <c r="J18" s="24"/>
      <c r="K18" s="27">
        <f t="shared" si="0"/>
        <v>0</v>
      </c>
      <c r="L18" s="27">
        <f t="shared" si="1"/>
        <v>0</v>
      </c>
      <c r="M18" s="28">
        <f>100/(100-(N('Despesas fixas e Faturamento'!F$7)+N(I18)+N(J18)))</f>
        <v>1.6418114653167328</v>
      </c>
      <c r="N18" s="27">
        <v>0</v>
      </c>
      <c r="O18" s="27">
        <v>0</v>
      </c>
    </row>
    <row r="19" spans="1:16" ht="15.75" customHeight="1">
      <c r="A19" s="7"/>
      <c r="B19" s="7"/>
      <c r="C19" s="22"/>
      <c r="D19" s="23"/>
      <c r="E19" s="24"/>
      <c r="F19" s="7"/>
      <c r="G19" s="7"/>
      <c r="H19" s="25"/>
      <c r="I19" s="26">
        <f>IF(SUM(E19:H19)&gt;0, E19+#REF!+F19+G19+(H19/K19)+(#REF!/K19), 0)</f>
        <v>0</v>
      </c>
      <c r="J19" s="24"/>
      <c r="K19" s="27">
        <f t="shared" si="0"/>
        <v>0</v>
      </c>
      <c r="L19" s="27">
        <f t="shared" si="1"/>
        <v>0</v>
      </c>
      <c r="M19" s="28">
        <f>100/(100-(N('Despesas fixas e Faturamento'!F$7)+N(I19)+N(J19)))</f>
        <v>1.6418114653167328</v>
      </c>
      <c r="N19" s="27">
        <v>0</v>
      </c>
      <c r="O19" s="27">
        <v>0</v>
      </c>
      <c r="P19">
        <f>18*P13*P14*P15</f>
        <v>19.375199999999996</v>
      </c>
    </row>
    <row r="20" spans="1:16" ht="15.75" customHeight="1">
      <c r="A20" s="7"/>
      <c r="B20" s="29"/>
      <c r="C20" s="22"/>
      <c r="D20" s="23"/>
      <c r="E20" s="24"/>
      <c r="F20" s="7"/>
      <c r="G20" s="7"/>
      <c r="H20" s="25"/>
      <c r="I20" s="26">
        <f>IF(SUM(E20:H20)&gt;0, E20+#REF!+F20+G20+(H20/K20)+(#REF!/K20), 0)</f>
        <v>0</v>
      </c>
      <c r="J20" s="24"/>
      <c r="K20" s="27">
        <f t="shared" si="0"/>
        <v>0</v>
      </c>
      <c r="L20" s="27">
        <f t="shared" si="1"/>
        <v>0</v>
      </c>
      <c r="M20" s="28">
        <f>100/(100-(N('Despesas fixas e Faturamento'!F$7)+N(I20)+N(J20)))</f>
        <v>1.6418114653167328</v>
      </c>
      <c r="N20" s="27">
        <v>0</v>
      </c>
      <c r="O20" s="27">
        <v>0</v>
      </c>
      <c r="P20" s="32">
        <f>P17+P19</f>
        <v>20.175199999999997</v>
      </c>
    </row>
    <row r="21" spans="1:16" ht="15.75" customHeight="1">
      <c r="A21" s="7"/>
      <c r="B21" s="7"/>
      <c r="C21" s="22"/>
      <c r="D21" s="23"/>
      <c r="E21" s="24"/>
      <c r="F21" s="7"/>
      <c r="G21" s="7"/>
      <c r="H21" s="25"/>
      <c r="I21" s="26">
        <f>IF(SUM(E21:H21)&gt;0, E21+#REF!+F21+G21+(H21/K21)+(#REF!/K21), 0)</f>
        <v>0</v>
      </c>
      <c r="J21" s="24"/>
      <c r="K21" s="27">
        <f t="shared" si="0"/>
        <v>0</v>
      </c>
      <c r="L21" s="27">
        <f t="shared" si="1"/>
        <v>0</v>
      </c>
      <c r="M21" s="28">
        <f>100/(100-(N('Despesas fixas e Faturamento'!F$7)+N(I21)+N(J21)))</f>
        <v>1.6418114653167328</v>
      </c>
      <c r="N21" s="27">
        <v>0</v>
      </c>
      <c r="O21" s="27">
        <v>0</v>
      </c>
    </row>
    <row r="22" spans="1:16" ht="15.75" customHeight="1">
      <c r="A22" s="7"/>
      <c r="B22" s="7"/>
      <c r="C22" s="22"/>
      <c r="D22" s="23"/>
      <c r="E22" s="24"/>
      <c r="F22" s="7"/>
      <c r="G22" s="7"/>
      <c r="H22" s="25"/>
      <c r="I22" s="26">
        <f>IF(SUM(E22:H22)&gt;0, E22+#REF!+F22+G22+(H22/K22)+(#REF!/K22), 0)</f>
        <v>0</v>
      </c>
      <c r="J22" s="24"/>
      <c r="K22" s="27">
        <f t="shared" si="0"/>
        <v>0</v>
      </c>
      <c r="L22" s="27">
        <f t="shared" si="1"/>
        <v>0</v>
      </c>
      <c r="M22" s="28">
        <f>100/(100-(N('Despesas fixas e Faturamento'!F$7)+N(I22)+N(J22)))</f>
        <v>1.6418114653167328</v>
      </c>
      <c r="N22" s="27">
        <v>0</v>
      </c>
      <c r="O22" s="27">
        <v>0</v>
      </c>
    </row>
    <row r="23" spans="1:16" ht="15.75" customHeight="1">
      <c r="A23" s="7"/>
      <c r="B23" s="7"/>
      <c r="C23" s="22"/>
      <c r="D23" s="23"/>
      <c r="E23" s="24"/>
      <c r="F23" s="7"/>
      <c r="G23" s="7"/>
      <c r="H23" s="25"/>
      <c r="I23" s="26">
        <f>IF(SUM(E23:H23)&gt;0, E23+#REF!+F23+G23+(H23/K23)+(#REF!/K23), 0)</f>
        <v>0</v>
      </c>
      <c r="J23" s="24"/>
      <c r="K23" s="27">
        <f t="shared" si="0"/>
        <v>0</v>
      </c>
      <c r="L23" s="27">
        <f t="shared" si="1"/>
        <v>0</v>
      </c>
      <c r="M23" s="28">
        <f>100/(100-(N('Despesas fixas e Faturamento'!F$7)+N(I23)+N(J23)))</f>
        <v>1.6418114653167328</v>
      </c>
      <c r="N23" s="27">
        <v>0</v>
      </c>
      <c r="O23" s="27">
        <v>0</v>
      </c>
      <c r="P23" s="32"/>
    </row>
    <row r="24" spans="1:16" ht="15.75" customHeight="1">
      <c r="A24" s="7"/>
      <c r="B24" s="7"/>
      <c r="C24" s="22"/>
      <c r="D24" s="23"/>
      <c r="E24" s="24"/>
      <c r="F24" s="7"/>
      <c r="G24" s="7"/>
      <c r="H24" s="25"/>
      <c r="I24" s="26">
        <f>IF(SUM(E24:H24)&gt;0, E24+#REF!+F24+G24+(H24/K24)+(#REF!/K24), 0)</f>
        <v>0</v>
      </c>
      <c r="J24" s="24"/>
      <c r="K24" s="27">
        <f t="shared" si="0"/>
        <v>0</v>
      </c>
      <c r="L24" s="27">
        <f t="shared" si="1"/>
        <v>0</v>
      </c>
      <c r="M24" s="28">
        <f>100/(100-(N('Despesas fixas e Faturamento'!F$7)+N(I24)+N(J24)))</f>
        <v>1.6418114653167328</v>
      </c>
      <c r="N24" s="27">
        <v>0</v>
      </c>
      <c r="O24" s="27">
        <v>0</v>
      </c>
    </row>
    <row r="25" spans="1:16" ht="15.75" customHeight="1">
      <c r="A25" s="7"/>
      <c r="B25" s="7"/>
      <c r="C25" s="22"/>
      <c r="D25" s="23"/>
      <c r="E25" s="24"/>
      <c r="F25" s="7"/>
      <c r="G25" s="7"/>
      <c r="H25" s="25"/>
      <c r="I25" s="26">
        <f>IF(SUM(E25:H25)&gt;0, E25+#REF!+F25+G25+(H25/K25)+(#REF!/K25), 0)</f>
        <v>0</v>
      </c>
      <c r="J25" s="24"/>
      <c r="K25" s="27">
        <f t="shared" si="0"/>
        <v>0</v>
      </c>
      <c r="L25" s="27">
        <f t="shared" si="1"/>
        <v>0</v>
      </c>
      <c r="M25" s="28">
        <f>100/(100-(N('Despesas fixas e Faturamento'!F$7)+N(I25)+N(J25)))</f>
        <v>1.6418114653167328</v>
      </c>
      <c r="N25" s="27">
        <v>0</v>
      </c>
      <c r="O25" s="27">
        <v>0</v>
      </c>
    </row>
    <row r="26" spans="1:16" ht="15.75" customHeight="1">
      <c r="A26" s="7"/>
      <c r="B26" s="7"/>
      <c r="C26" s="22"/>
      <c r="D26" s="23"/>
      <c r="E26" s="24"/>
      <c r="F26" s="7"/>
      <c r="G26" s="7"/>
      <c r="H26" s="25"/>
      <c r="I26" s="26">
        <f>IF(SUM(E26:H26)&gt;0, E26+#REF!+F26+G26+(H26/K26)+(#REF!/K26), 0)</f>
        <v>0</v>
      </c>
      <c r="J26" s="24"/>
      <c r="K26" s="27">
        <f t="shared" si="0"/>
        <v>0</v>
      </c>
      <c r="L26" s="27">
        <f t="shared" si="1"/>
        <v>0</v>
      </c>
      <c r="M26" s="28">
        <f>100/(100-(N('Despesas fixas e Faturamento'!F$7)+N(I26)+N(J26)))</f>
        <v>1.6418114653167328</v>
      </c>
      <c r="N26" s="27">
        <v>0</v>
      </c>
      <c r="O26" s="27">
        <v>0</v>
      </c>
      <c r="P26" t="s">
        <v>23</v>
      </c>
    </row>
    <row r="27" spans="1:16" ht="15.75" customHeight="1">
      <c r="A27" s="7"/>
      <c r="B27" s="7"/>
      <c r="C27" s="22"/>
      <c r="D27" s="23"/>
      <c r="E27" s="24"/>
      <c r="F27" s="7"/>
      <c r="G27" s="7"/>
      <c r="H27" s="25"/>
      <c r="I27" s="26">
        <f>IF(SUM(E27:H27)&gt;0, E27+#REF!+F27+G27+(H27/K27)+(#REF!/K27), 0)</f>
        <v>0</v>
      </c>
      <c r="J27" s="24"/>
      <c r="K27" s="27">
        <f t="shared" si="0"/>
        <v>0</v>
      </c>
      <c r="L27" s="27">
        <f t="shared" si="1"/>
        <v>0</v>
      </c>
      <c r="M27" s="28">
        <f>100/(100-(N('Despesas fixas e Faturamento'!F$7)+N(I27)+N(J27)))</f>
        <v>1.6418114653167328</v>
      </c>
      <c r="N27" s="27">
        <v>0</v>
      </c>
      <c r="O27" s="27">
        <v>0</v>
      </c>
    </row>
    <row r="28" spans="1:16" ht="15.75" customHeight="1">
      <c r="A28" s="7"/>
      <c r="B28" s="7"/>
      <c r="C28" s="22"/>
      <c r="D28" s="23"/>
      <c r="E28" s="24"/>
      <c r="F28" s="7"/>
      <c r="G28" s="7"/>
      <c r="H28" s="25"/>
      <c r="I28" s="26">
        <f>IF(SUM(E28:H28)&gt;0, E28+#REF!+F28+G28+(H28/K28)+(#REF!/K28), 0)</f>
        <v>0</v>
      </c>
      <c r="J28" s="24"/>
      <c r="K28" s="27">
        <f t="shared" si="0"/>
        <v>0</v>
      </c>
      <c r="L28" s="27">
        <f t="shared" si="1"/>
        <v>0</v>
      </c>
      <c r="M28" s="28">
        <f>100/(100-(N('Despesas fixas e Faturamento'!F$7)+N(I28)+N(J28)))</f>
        <v>1.6418114653167328</v>
      </c>
      <c r="N28" s="27">
        <v>0</v>
      </c>
      <c r="O28" s="27">
        <v>0</v>
      </c>
    </row>
    <row r="29" spans="1:16" ht="15.75" customHeight="1">
      <c r="A29" s="7"/>
      <c r="B29" s="7"/>
      <c r="C29" s="22"/>
      <c r="D29" s="23"/>
      <c r="E29" s="24"/>
      <c r="F29" s="7"/>
      <c r="G29" s="7"/>
      <c r="H29" s="25"/>
      <c r="I29" s="26">
        <f>IF(SUM(E29:H29)&gt;0, E29+#REF!+F29+G29+(H29/K29)+(#REF!/K29), 0)</f>
        <v>0</v>
      </c>
      <c r="J29" s="24"/>
      <c r="K29" s="27">
        <f t="shared" si="0"/>
        <v>0</v>
      </c>
      <c r="L29" s="27">
        <f t="shared" si="1"/>
        <v>0</v>
      </c>
      <c r="M29" s="28">
        <f>100/(100-(N('Despesas fixas e Faturamento'!F$7)+N(I29)+N(J29)))</f>
        <v>1.6418114653167328</v>
      </c>
      <c r="N29" s="27">
        <v>0</v>
      </c>
      <c r="O29" s="27">
        <v>0</v>
      </c>
    </row>
    <row r="30" spans="1:16" ht="15.75" customHeight="1">
      <c r="A30" s="7"/>
      <c r="B30" s="7"/>
      <c r="C30" s="22"/>
      <c r="D30" s="23"/>
      <c r="E30" s="24"/>
      <c r="F30" s="7"/>
      <c r="G30" s="7"/>
      <c r="H30" s="25"/>
      <c r="I30" s="26">
        <f>IF(SUM(E30:H30)&gt;0, E30+#REF!+F30+G30+(H30/K30)+(#REF!/K30), 0)</f>
        <v>0</v>
      </c>
      <c r="J30" s="24"/>
      <c r="K30" s="27">
        <f t="shared" si="0"/>
        <v>0</v>
      </c>
      <c r="L30" s="27">
        <f t="shared" si="1"/>
        <v>0</v>
      </c>
      <c r="M30" s="28">
        <f>100/(100-(N('Despesas fixas e Faturamento'!F$7)+N(I30)+N(J30)))</f>
        <v>1.6418114653167328</v>
      </c>
      <c r="N30" s="27">
        <v>0</v>
      </c>
      <c r="O30" s="27">
        <v>0</v>
      </c>
    </row>
    <row r="31" spans="1:16" ht="15.75" customHeight="1">
      <c r="A31" s="7"/>
      <c r="B31" s="7"/>
      <c r="C31" s="22"/>
      <c r="D31" s="23"/>
      <c r="E31" s="24"/>
      <c r="F31" s="7"/>
      <c r="G31" s="7"/>
      <c r="H31" s="25"/>
      <c r="I31" s="26">
        <f>IF(SUM(E31:H31)&gt;0, E31+#REF!+F31+G31+(H31/K31)+(#REF!/K31), 0)</f>
        <v>0</v>
      </c>
      <c r="J31" s="24"/>
      <c r="K31" s="27">
        <f t="shared" si="0"/>
        <v>0</v>
      </c>
      <c r="L31" s="27">
        <f t="shared" si="1"/>
        <v>0</v>
      </c>
      <c r="M31" s="28">
        <f>100/(100-(N('Despesas fixas e Faturamento'!F$7)+N(I31)+N(J31)))</f>
        <v>1.6418114653167328</v>
      </c>
      <c r="N31" s="27">
        <v>0</v>
      </c>
      <c r="O31" s="27">
        <v>0</v>
      </c>
    </row>
    <row r="32" spans="1:16" ht="15.75" customHeight="1">
      <c r="A32" s="7"/>
      <c r="B32" s="7"/>
      <c r="C32" s="22"/>
      <c r="D32" s="23"/>
      <c r="E32" s="24"/>
      <c r="F32" s="7"/>
      <c r="G32" s="7"/>
      <c r="H32" s="25"/>
      <c r="I32" s="26">
        <f>IF(SUM(E32:H32)&gt;0, E32+#REF!+F32+G32+(H32/K32)+(#REF!/K32), 0)</f>
        <v>0</v>
      </c>
      <c r="J32" s="24"/>
      <c r="K32" s="27">
        <f t="shared" si="0"/>
        <v>0</v>
      </c>
      <c r="L32" s="27">
        <f t="shared" si="1"/>
        <v>0</v>
      </c>
      <c r="M32" s="28">
        <f>100/(100-(N('Despesas fixas e Faturamento'!F$7)+N(I32)+N(J32)))</f>
        <v>1.6418114653167328</v>
      </c>
      <c r="N32" s="27">
        <v>0</v>
      </c>
      <c r="O32" s="27">
        <v>0</v>
      </c>
    </row>
    <row r="33" spans="1:15" ht="15.75" customHeight="1">
      <c r="A33" s="7"/>
      <c r="B33" s="7"/>
      <c r="C33" s="22"/>
      <c r="D33" s="23"/>
      <c r="E33" s="24"/>
      <c r="F33" s="7"/>
      <c r="G33" s="7"/>
      <c r="H33" s="25"/>
      <c r="I33" s="26">
        <f>IF(SUM(E33:H33)&gt;0, E33+#REF!+F33+G33+(H33/K33)+(#REF!/K33), 0)</f>
        <v>0</v>
      </c>
      <c r="J33" s="24"/>
      <c r="K33" s="27">
        <f t="shared" si="0"/>
        <v>0</v>
      </c>
      <c r="L33" s="27">
        <f t="shared" si="1"/>
        <v>0</v>
      </c>
      <c r="M33" s="28">
        <f>100/(100-(N('Despesas fixas e Faturamento'!F$7)+N(I33)+N(J33)))</f>
        <v>1.6418114653167328</v>
      </c>
      <c r="N33" s="27">
        <v>0</v>
      </c>
      <c r="O33" s="27">
        <v>0</v>
      </c>
    </row>
    <row r="34" spans="1:15" ht="15.75" customHeight="1">
      <c r="A34" s="7"/>
      <c r="B34" s="7"/>
      <c r="C34" s="22"/>
      <c r="D34" s="23"/>
      <c r="E34" s="24"/>
      <c r="F34" s="7"/>
      <c r="G34" s="7"/>
      <c r="H34" s="25"/>
      <c r="I34" s="26">
        <f>IF(SUM(E34:H34)&gt;0, E34+#REF!+F34+G34+(H34/K34)+(#REF!/K34), 0)</f>
        <v>0</v>
      </c>
      <c r="J34" s="24"/>
      <c r="K34" s="27">
        <f t="shared" si="0"/>
        <v>0</v>
      </c>
      <c r="L34" s="27">
        <f t="shared" si="1"/>
        <v>0</v>
      </c>
      <c r="M34" s="28">
        <f>100/(100-(N('Despesas fixas e Faturamento'!F$7)+N(I34)+N(J34)))</f>
        <v>1.6418114653167328</v>
      </c>
      <c r="N34" s="27">
        <v>0</v>
      </c>
      <c r="O34" s="27">
        <v>0</v>
      </c>
    </row>
    <row r="35" spans="1:15" ht="15.75" customHeight="1">
      <c r="A35" s="7"/>
      <c r="B35" s="7"/>
      <c r="C35" s="22"/>
      <c r="D35" s="23"/>
      <c r="E35" s="24"/>
      <c r="F35" s="7"/>
      <c r="G35" s="7"/>
      <c r="H35" s="25"/>
      <c r="I35" s="26">
        <f>IF(SUM(E35:H35)&gt;0, E35+#REF!+F35+G35+(H35/K35)+(#REF!/K35), 0)</f>
        <v>0</v>
      </c>
      <c r="J35" s="24"/>
      <c r="K35" s="27">
        <f t="shared" si="0"/>
        <v>0</v>
      </c>
      <c r="L35" s="27">
        <f t="shared" si="1"/>
        <v>0</v>
      </c>
      <c r="M35" s="28">
        <f>100/(100-(N('Despesas fixas e Faturamento'!F$7)+N(I35)+N(J35)))</f>
        <v>1.6418114653167328</v>
      </c>
      <c r="N35" s="27">
        <v>0</v>
      </c>
      <c r="O35" s="27">
        <v>0</v>
      </c>
    </row>
    <row r="36" spans="1:15" ht="15.75" customHeight="1">
      <c r="A36" s="7"/>
      <c r="B36" s="7"/>
      <c r="C36" s="22"/>
      <c r="D36" s="23"/>
      <c r="E36" s="24"/>
      <c r="F36" s="7"/>
      <c r="G36" s="7"/>
      <c r="H36" s="25"/>
      <c r="I36" s="26">
        <f>IF(SUM(E36:H36)&gt;0, E36+#REF!+F36+G36+(H36/K36)+(#REF!/K36), 0)</f>
        <v>0</v>
      </c>
      <c r="J36" s="24"/>
      <c r="K36" s="27">
        <f t="shared" si="0"/>
        <v>0</v>
      </c>
      <c r="L36" s="27">
        <f t="shared" si="1"/>
        <v>0</v>
      </c>
      <c r="M36" s="28">
        <f>100/(100-(N('Despesas fixas e Faturamento'!F$7)+N(I36)+N(J36)))</f>
        <v>1.6418114653167328</v>
      </c>
      <c r="N36" s="27">
        <v>0</v>
      </c>
      <c r="O36" s="27">
        <v>0</v>
      </c>
    </row>
    <row r="37" spans="1:15" ht="15.75" customHeight="1">
      <c r="A37" s="7"/>
      <c r="B37" s="7"/>
      <c r="C37" s="22"/>
      <c r="D37" s="23"/>
      <c r="E37" s="24"/>
      <c r="F37" s="7"/>
      <c r="G37" s="7"/>
      <c r="H37" s="25"/>
      <c r="I37" s="26">
        <f>IF(SUM(E37:H37)&gt;0, E37+#REF!+F37+G37+(H37/K37)+(#REF!/K37), 0)</f>
        <v>0</v>
      </c>
      <c r="J37" s="24"/>
      <c r="K37" s="27">
        <f t="shared" si="0"/>
        <v>0</v>
      </c>
      <c r="L37" s="27">
        <f t="shared" si="1"/>
        <v>0</v>
      </c>
      <c r="M37" s="28">
        <f>100/(100-(N('Despesas fixas e Faturamento'!F$7)+N(I37)+N(J37)))</f>
        <v>1.6418114653167328</v>
      </c>
      <c r="N37" s="27">
        <v>0</v>
      </c>
      <c r="O37" s="27">
        <v>0</v>
      </c>
    </row>
    <row r="38" spans="1:15" ht="15.75" customHeight="1">
      <c r="A38" s="7"/>
      <c r="B38" s="7"/>
      <c r="C38" s="22"/>
      <c r="D38" s="23"/>
      <c r="E38" s="24"/>
      <c r="F38" s="7"/>
      <c r="G38" s="7"/>
      <c r="H38" s="25"/>
      <c r="I38" s="26">
        <f>IF(SUM(E38:H38)&gt;0, E38+#REF!+F38+G38+(H38/K38)+(#REF!/K38), 0)</f>
        <v>0</v>
      </c>
      <c r="J38" s="24"/>
      <c r="K38" s="27">
        <f t="shared" si="0"/>
        <v>0</v>
      </c>
      <c r="L38" s="27">
        <f t="shared" si="1"/>
        <v>0</v>
      </c>
      <c r="M38" s="28">
        <f>100/(100-(N('Despesas fixas e Faturamento'!F$7)+N(I38)+N(J38)))</f>
        <v>1.6418114653167328</v>
      </c>
      <c r="N38" s="27">
        <v>0</v>
      </c>
      <c r="O38" s="27">
        <v>0</v>
      </c>
    </row>
    <row r="39" spans="1:15" ht="15.75" customHeight="1">
      <c r="A39" s="7"/>
      <c r="B39" s="7"/>
      <c r="C39" s="22"/>
      <c r="D39" s="23"/>
      <c r="E39" s="24"/>
      <c r="F39" s="7"/>
      <c r="G39" s="7"/>
      <c r="H39" s="25"/>
      <c r="I39" s="26">
        <f>IF(SUM(E39:H39)&gt;0, E39+#REF!+F39+G39+(H39/K39)+(#REF!/K39), 0)</f>
        <v>0</v>
      </c>
      <c r="J39" s="24"/>
      <c r="K39" s="27">
        <f t="shared" si="0"/>
        <v>0</v>
      </c>
      <c r="L39" s="27">
        <f t="shared" si="1"/>
        <v>0</v>
      </c>
      <c r="M39" s="28">
        <f>100/(100-(N('Despesas fixas e Faturamento'!F$7)+N(I39)+N(J39)))</f>
        <v>1.6418114653167328</v>
      </c>
      <c r="N39" s="27">
        <v>0</v>
      </c>
      <c r="O39" s="27">
        <v>0</v>
      </c>
    </row>
    <row r="40" spans="1:15" ht="15.75" customHeight="1">
      <c r="A40" s="7"/>
      <c r="B40" s="7"/>
    </row>
    <row r="41" spans="1:15" ht="15.75" customHeight="1">
      <c r="A41" s="7"/>
      <c r="B41" s="7"/>
    </row>
    <row r="42" spans="1:15" ht="15.75" customHeight="1">
      <c r="A42" s="7"/>
      <c r="B42" s="7"/>
    </row>
    <row r="43" spans="1:15" ht="15.75" customHeight="1">
      <c r="A43" s="7"/>
      <c r="B43" s="7"/>
    </row>
    <row r="44" spans="1:15" ht="15.75" customHeight="1">
      <c r="A44" s="7"/>
      <c r="B44" s="7"/>
    </row>
    <row r="45" spans="1:15" ht="15.75" customHeight="1">
      <c r="A45" s="7"/>
      <c r="B45" s="7"/>
    </row>
    <row r="46" spans="1:15" ht="15.75" customHeight="1">
      <c r="A46" s="7"/>
      <c r="B46" s="7"/>
    </row>
    <row r="47" spans="1:15" ht="15.75" customHeight="1">
      <c r="A47" s="7"/>
      <c r="B47" s="7"/>
    </row>
    <row r="48" spans="1:15" ht="15.75" customHeight="1">
      <c r="A48" s="7"/>
      <c r="B48" s="7"/>
    </row>
    <row r="49" spans="1:2" ht="15.75" customHeight="1">
      <c r="A49" s="7"/>
      <c r="B49" s="7"/>
    </row>
    <row r="50" spans="1:2" ht="15.75" customHeight="1">
      <c r="A50" s="7"/>
      <c r="B50" s="7"/>
    </row>
    <row r="51" spans="1:2" ht="15.75" customHeight="1"/>
    <row r="52" spans="1:2" ht="15.75" customHeight="1"/>
    <row r="53" spans="1:2" ht="15.75" customHeight="1"/>
    <row r="54" spans="1:2" ht="15.75" customHeight="1"/>
    <row r="55" spans="1:2" ht="15.75" customHeight="1"/>
    <row r="56" spans="1:2" ht="15.75" customHeight="1"/>
    <row r="57" spans="1:2" ht="15.75" customHeight="1"/>
    <row r="58" spans="1:2" ht="15.75" customHeight="1"/>
    <row r="59" spans="1:2" ht="15.75" customHeight="1"/>
    <row r="60" spans="1:2" ht="15.75" customHeight="1"/>
    <row r="61" spans="1:2" ht="15.75" customHeight="1"/>
    <row r="62" spans="1:2" ht="15.75" customHeight="1"/>
    <row r="63" spans="1:2" ht="15.75" customHeight="1"/>
    <row r="64" spans="1: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spans="1:2" ht="15.75" customHeight="1"/>
    <row r="194" spans="1:2" ht="15.75" customHeight="1"/>
    <row r="195" spans="1:2" ht="15.75" customHeight="1"/>
    <row r="196" spans="1:2" ht="15.75" customHeight="1"/>
    <row r="197" spans="1:2" ht="15.75" customHeight="1"/>
    <row r="198" spans="1:2" ht="15.75" customHeight="1"/>
    <row r="199" spans="1:2" ht="15.75" customHeight="1"/>
    <row r="200" spans="1:2" ht="15.75" customHeight="1">
      <c r="A200" s="7"/>
      <c r="B200" s="7"/>
    </row>
    <row r="201" spans="1:2" ht="15.75" customHeight="1">
      <c r="A201" s="7"/>
      <c r="B201" s="7"/>
    </row>
    <row r="202" spans="1:2" ht="15.75" customHeight="1">
      <c r="A202" s="7"/>
      <c r="B202" s="7"/>
    </row>
    <row r="203" spans="1:2" ht="15.75" customHeight="1">
      <c r="A203" s="7"/>
      <c r="B203" s="7"/>
    </row>
    <row r="204" spans="1:2" ht="15.75" customHeight="1">
      <c r="A204" s="7"/>
      <c r="B204" s="7"/>
    </row>
    <row r="205" spans="1:2" ht="15.75" customHeight="1">
      <c r="A205" s="7"/>
      <c r="B205" s="7"/>
    </row>
    <row r="206" spans="1:2" ht="15.75" customHeight="1">
      <c r="A206" s="7"/>
      <c r="B206" s="7"/>
    </row>
    <row r="207" spans="1:2" ht="15.75" customHeight="1">
      <c r="A207" s="7"/>
      <c r="B207" s="7"/>
    </row>
    <row r="208" spans="1:2" ht="15.75" customHeight="1">
      <c r="A208" s="7"/>
      <c r="B208" s="7"/>
    </row>
    <row r="209" spans="1:2" ht="15.75" customHeight="1">
      <c r="A209" s="7"/>
      <c r="B209" s="7"/>
    </row>
    <row r="210" spans="1:2" ht="15.75" customHeight="1">
      <c r="A210" s="7"/>
      <c r="B210" s="7"/>
    </row>
    <row r="211" spans="1:2" ht="15.75" customHeight="1">
      <c r="A211" s="7"/>
      <c r="B211" s="7"/>
    </row>
    <row r="212" spans="1:2" ht="15.75" customHeight="1">
      <c r="A212" s="7"/>
      <c r="B212" s="7"/>
    </row>
    <row r="213" spans="1:2" ht="15.75" customHeight="1">
      <c r="A213" s="7"/>
      <c r="B213" s="7"/>
    </row>
    <row r="214" spans="1:2" ht="15.75" customHeight="1">
      <c r="A214" s="7"/>
      <c r="B214" s="7"/>
    </row>
    <row r="215" spans="1:2" ht="15.75" customHeight="1">
      <c r="A215" s="7"/>
      <c r="B215" s="7"/>
    </row>
    <row r="216" spans="1:2" ht="15.75" customHeight="1">
      <c r="A216" s="7"/>
      <c r="B216" s="7"/>
    </row>
    <row r="217" spans="1:2" ht="15.75" customHeight="1">
      <c r="A217" s="7"/>
      <c r="B217" s="7"/>
    </row>
    <row r="218" spans="1:2" ht="15.75" customHeight="1">
      <c r="A218" s="7"/>
      <c r="B218" s="7"/>
    </row>
    <row r="219" spans="1:2" ht="15.75" customHeight="1">
      <c r="A219" s="7"/>
      <c r="B219" s="7"/>
    </row>
    <row r="220" spans="1:2" ht="15.75" customHeight="1">
      <c r="A220" s="7"/>
      <c r="B220" s="7"/>
    </row>
    <row r="221" spans="1:2" ht="15.75" customHeight="1">
      <c r="A221" s="7"/>
      <c r="B221" s="7"/>
    </row>
    <row r="222" spans="1:2" ht="15.75" customHeight="1">
      <c r="A222" s="7"/>
      <c r="B222" s="7"/>
    </row>
    <row r="223" spans="1:2" ht="15.75" customHeight="1">
      <c r="A223" s="7"/>
      <c r="B223" s="7"/>
    </row>
    <row r="224" spans="1:2" ht="15.75" customHeight="1">
      <c r="A224" s="7"/>
      <c r="B224" s="7"/>
    </row>
    <row r="225" spans="1:2" ht="15.75" customHeight="1">
      <c r="A225" s="7"/>
      <c r="B225" s="7"/>
    </row>
    <row r="226" spans="1:2" ht="15.75" customHeight="1">
      <c r="A226" s="7"/>
      <c r="B226" s="7"/>
    </row>
    <row r="227" spans="1:2" ht="15.75" customHeight="1">
      <c r="A227" s="7"/>
      <c r="B227" s="7"/>
    </row>
    <row r="228" spans="1:2" ht="15.75" customHeight="1">
      <c r="A228" s="7"/>
      <c r="B228" s="7"/>
    </row>
    <row r="229" spans="1:2" ht="15.75" customHeight="1">
      <c r="A229" s="7"/>
      <c r="B229" s="7"/>
    </row>
    <row r="230" spans="1:2" ht="15.75" customHeight="1">
      <c r="A230" s="7"/>
      <c r="B230" s="7"/>
    </row>
    <row r="231" spans="1:2" ht="15.75" customHeight="1">
      <c r="A231" s="7"/>
      <c r="B231" s="7"/>
    </row>
    <row r="232" spans="1:2" ht="15.75" customHeight="1">
      <c r="A232" s="7"/>
      <c r="B232" s="7"/>
    </row>
    <row r="233" spans="1:2" ht="15.75" customHeight="1">
      <c r="A233" s="7"/>
      <c r="B233" s="7"/>
    </row>
    <row r="234" spans="1:2" ht="15.75" customHeight="1">
      <c r="A234" s="7"/>
      <c r="B234" s="7"/>
    </row>
    <row r="235" spans="1:2" ht="15.75" customHeight="1">
      <c r="A235" s="7"/>
      <c r="B235" s="7"/>
    </row>
    <row r="236" spans="1:2" ht="15.75" customHeight="1">
      <c r="A236" s="7"/>
      <c r="B236" s="7"/>
    </row>
    <row r="237" spans="1:2" ht="15.75" customHeight="1">
      <c r="A237" s="7"/>
      <c r="B237" s="7"/>
    </row>
    <row r="238" spans="1:2" ht="15.75" customHeight="1">
      <c r="A238" s="7"/>
      <c r="B238" s="7"/>
    </row>
    <row r="239" spans="1:2" ht="15.75" customHeight="1">
      <c r="A239" s="7"/>
      <c r="B239" s="7"/>
    </row>
    <row r="240" spans="1:2" ht="15.75" customHeight="1">
      <c r="A240" s="7"/>
      <c r="B240" s="7"/>
    </row>
    <row r="241" spans="1:2" ht="15.75" customHeight="1">
      <c r="A241" s="7"/>
      <c r="B241" s="7"/>
    </row>
    <row r="242" spans="1:2" ht="15.75" customHeight="1">
      <c r="A242" s="7"/>
      <c r="B242" s="7"/>
    </row>
    <row r="243" spans="1:2" ht="15.75" customHeight="1">
      <c r="A243" s="7"/>
      <c r="B243" s="7"/>
    </row>
    <row r="244" spans="1:2" ht="15.75" customHeight="1">
      <c r="A244" s="7"/>
      <c r="B244" s="7"/>
    </row>
    <row r="245" spans="1:2" ht="15.75" customHeight="1">
      <c r="A245" s="7"/>
      <c r="B245" s="7"/>
    </row>
    <row r="246" spans="1:2" ht="15.75" customHeight="1">
      <c r="A246" s="7"/>
      <c r="B246" s="7"/>
    </row>
    <row r="247" spans="1:2" ht="15.75" customHeight="1">
      <c r="A247" s="7"/>
      <c r="B247" s="7"/>
    </row>
    <row r="248" spans="1:2" ht="15.75" customHeight="1">
      <c r="A248" s="7"/>
      <c r="B248" s="7"/>
    </row>
    <row r="249" spans="1:2" ht="15.75" customHeight="1">
      <c r="A249" s="7"/>
      <c r="B249" s="7"/>
    </row>
    <row r="250" spans="1:2" ht="15.75" customHeight="1">
      <c r="A250" s="7"/>
      <c r="B250" s="7"/>
    </row>
    <row r="251" spans="1:2" ht="15.75" customHeight="1">
      <c r="A251" s="7"/>
      <c r="B251" s="7"/>
    </row>
    <row r="252" spans="1:2" ht="15.75" customHeight="1">
      <c r="A252" s="7"/>
      <c r="B252" s="7"/>
    </row>
    <row r="253" spans="1:2" ht="15.75" customHeight="1">
      <c r="A253" s="7"/>
      <c r="B253" s="7"/>
    </row>
    <row r="254" spans="1:2" ht="15.75" customHeight="1">
      <c r="A254" s="7"/>
      <c r="B254" s="7"/>
    </row>
    <row r="255" spans="1:2" ht="15.75" customHeight="1">
      <c r="A255" s="7"/>
      <c r="B255" s="7"/>
    </row>
    <row r="256" spans="1:2" ht="15.75" customHeight="1">
      <c r="A256" s="7"/>
      <c r="B256" s="7"/>
    </row>
    <row r="257" spans="1:2" ht="15.75" customHeight="1">
      <c r="A257" s="7"/>
      <c r="B257" s="7"/>
    </row>
    <row r="258" spans="1:2" ht="15.75" customHeight="1">
      <c r="A258" s="7"/>
      <c r="B258" s="7"/>
    </row>
    <row r="259" spans="1:2" ht="15.75" customHeight="1">
      <c r="A259" s="7"/>
      <c r="B259" s="7"/>
    </row>
    <row r="260" spans="1:2" ht="15.75" customHeight="1">
      <c r="A260" s="7"/>
      <c r="B260" s="7"/>
    </row>
    <row r="261" spans="1:2" ht="15.75" customHeight="1">
      <c r="A261" s="7"/>
      <c r="B261" s="7"/>
    </row>
    <row r="262" spans="1:2" ht="15.75" customHeight="1">
      <c r="A262" s="7"/>
      <c r="B262" s="7"/>
    </row>
    <row r="263" spans="1:2" ht="15.75" customHeight="1">
      <c r="A263" s="7"/>
      <c r="B263" s="7"/>
    </row>
    <row r="264" spans="1:2" ht="15.75" customHeight="1">
      <c r="A264" s="7"/>
      <c r="B264" s="7"/>
    </row>
    <row r="265" spans="1:2" ht="15.75" customHeight="1">
      <c r="A265" s="7"/>
      <c r="B265" s="7"/>
    </row>
    <row r="266" spans="1:2" ht="15.75" customHeight="1">
      <c r="A266" s="7"/>
      <c r="B266" s="7"/>
    </row>
    <row r="267" spans="1:2" ht="15.75" customHeight="1">
      <c r="A267" s="7"/>
      <c r="B267" s="7"/>
    </row>
    <row r="268" spans="1:2" ht="15.75" customHeight="1">
      <c r="A268" s="7"/>
      <c r="B268" s="7"/>
    </row>
    <row r="269" spans="1:2" ht="15.75" customHeight="1">
      <c r="A269" s="7"/>
      <c r="B269" s="7"/>
    </row>
    <row r="270" spans="1:2" ht="15.75" customHeight="1">
      <c r="A270" s="7"/>
      <c r="B270" s="7"/>
    </row>
    <row r="271" spans="1:2" ht="15.75" customHeight="1">
      <c r="A271" s="7"/>
      <c r="B271" s="7"/>
    </row>
    <row r="272" spans="1:2" ht="15.75" customHeight="1">
      <c r="A272" s="7"/>
      <c r="B272" s="7"/>
    </row>
    <row r="273" spans="1:2" ht="15.75" customHeight="1">
      <c r="A273" s="7"/>
      <c r="B273" s="7"/>
    </row>
    <row r="274" spans="1:2" ht="15.75" customHeight="1">
      <c r="A274" s="7"/>
      <c r="B274" s="7"/>
    </row>
    <row r="275" spans="1:2" ht="15.75" customHeight="1">
      <c r="A275" s="7"/>
      <c r="B275" s="7"/>
    </row>
    <row r="276" spans="1:2" ht="15.75" customHeight="1">
      <c r="A276" s="7"/>
      <c r="B276" s="7"/>
    </row>
    <row r="277" spans="1:2" ht="15.75" customHeight="1">
      <c r="A277" s="7"/>
      <c r="B277" s="7"/>
    </row>
    <row r="278" spans="1:2" ht="15.75" customHeight="1">
      <c r="A278" s="7"/>
      <c r="B278" s="7"/>
    </row>
    <row r="279" spans="1:2" ht="15.75" customHeight="1">
      <c r="A279" s="7"/>
      <c r="B279" s="7"/>
    </row>
    <row r="280" spans="1:2" ht="15.75" customHeight="1">
      <c r="A280" s="7"/>
      <c r="B280" s="7"/>
    </row>
    <row r="281" spans="1:2" ht="15.75" customHeight="1">
      <c r="A281" s="7"/>
      <c r="B281" s="7"/>
    </row>
    <row r="282" spans="1:2" ht="15.75" customHeight="1">
      <c r="A282" s="7"/>
      <c r="B282" s="7"/>
    </row>
    <row r="283" spans="1:2" ht="15.75" customHeight="1">
      <c r="A283" s="7"/>
      <c r="B283" s="7"/>
    </row>
    <row r="284" spans="1:2" ht="15.75" customHeight="1">
      <c r="A284" s="7"/>
      <c r="B284" s="7"/>
    </row>
    <row r="285" spans="1:2" ht="15.75" customHeight="1">
      <c r="A285" s="7"/>
      <c r="B285" s="7"/>
    </row>
    <row r="286" spans="1:2" ht="15.75" customHeight="1">
      <c r="A286" s="7"/>
      <c r="B286" s="7"/>
    </row>
    <row r="287" spans="1:2" ht="15.75" customHeight="1">
      <c r="A287" s="7"/>
      <c r="B287" s="7"/>
    </row>
    <row r="288" spans="1:2" ht="15.75" customHeight="1">
      <c r="A288" s="7"/>
      <c r="B288" s="7"/>
    </row>
    <row r="289" spans="1:2" ht="15.75" customHeight="1">
      <c r="A289" s="7"/>
      <c r="B289" s="7"/>
    </row>
    <row r="290" spans="1:2" ht="15.75" customHeight="1">
      <c r="A290" s="7"/>
      <c r="B290" s="7"/>
    </row>
    <row r="291" spans="1:2" ht="15.75" customHeight="1">
      <c r="A291" s="7"/>
      <c r="B291" s="7"/>
    </row>
    <row r="292" spans="1:2" ht="15.75" customHeight="1">
      <c r="A292" s="7"/>
      <c r="B292" s="7"/>
    </row>
    <row r="293" spans="1:2" ht="15.75" customHeight="1">
      <c r="A293" s="7"/>
      <c r="B293" s="7"/>
    </row>
    <row r="294" spans="1:2" ht="15.75" customHeight="1">
      <c r="A294" s="7"/>
      <c r="B294" s="7"/>
    </row>
    <row r="295" spans="1:2" ht="15.75" customHeight="1">
      <c r="A295" s="7"/>
      <c r="B295" s="7"/>
    </row>
    <row r="296" spans="1:2" ht="15.75" customHeight="1">
      <c r="A296" s="7"/>
      <c r="B296" s="7"/>
    </row>
    <row r="297" spans="1:2" ht="15.75" customHeight="1">
      <c r="A297" s="7"/>
      <c r="B297" s="7"/>
    </row>
    <row r="298" spans="1:2" ht="15.75" customHeight="1">
      <c r="A298" s="7"/>
      <c r="B298" s="7"/>
    </row>
    <row r="299" spans="1:2" ht="15.75" customHeight="1">
      <c r="A299" s="7"/>
      <c r="B299" s="7"/>
    </row>
    <row r="300" spans="1:2" ht="15.75" customHeight="1">
      <c r="A300" s="7"/>
      <c r="B300" s="7"/>
    </row>
    <row r="301" spans="1:2" ht="15.75" customHeight="1">
      <c r="A301" s="7"/>
      <c r="B301" s="7"/>
    </row>
    <row r="302" spans="1:2" ht="15.75" customHeight="1">
      <c r="A302" s="7"/>
      <c r="B302" s="7"/>
    </row>
    <row r="303" spans="1:2" ht="15.75" customHeight="1">
      <c r="A303" s="7"/>
      <c r="B303" s="7"/>
    </row>
    <row r="304" spans="1:2" ht="15.75" customHeight="1">
      <c r="A304" s="7"/>
      <c r="B304" s="7"/>
    </row>
    <row r="305" spans="1:2" ht="15.75" customHeight="1">
      <c r="A305" s="7"/>
      <c r="B305" s="7"/>
    </row>
    <row r="306" spans="1:2" ht="15.75" customHeight="1">
      <c r="A306" s="7"/>
      <c r="B306" s="7"/>
    </row>
    <row r="307" spans="1:2" ht="15.75" customHeight="1">
      <c r="A307" s="7"/>
      <c r="B307" s="7"/>
    </row>
    <row r="308" spans="1:2" ht="15.75" customHeight="1">
      <c r="A308" s="7"/>
      <c r="B308" s="7"/>
    </row>
    <row r="309" spans="1:2" ht="15.75" customHeight="1">
      <c r="A309" s="7"/>
      <c r="B309" s="7"/>
    </row>
    <row r="310" spans="1:2" ht="15.75" customHeight="1">
      <c r="A310" s="7"/>
      <c r="B310" s="7"/>
    </row>
    <row r="311" spans="1:2" ht="15.75" customHeight="1">
      <c r="A311" s="7"/>
      <c r="B311" s="7"/>
    </row>
    <row r="312" spans="1:2" ht="15.75" customHeight="1">
      <c r="A312" s="7"/>
      <c r="B312" s="7"/>
    </row>
    <row r="313" spans="1:2" ht="15.75" customHeight="1">
      <c r="A313" s="7"/>
      <c r="B313" s="7"/>
    </row>
    <row r="314" spans="1:2" ht="15.75" customHeight="1">
      <c r="A314" s="7"/>
      <c r="B314" s="7"/>
    </row>
    <row r="315" spans="1:2" ht="15.75" customHeight="1">
      <c r="A315" s="7"/>
      <c r="B315" s="7"/>
    </row>
    <row r="316" spans="1:2" ht="15.75" customHeight="1">
      <c r="A316" s="7"/>
      <c r="B316" s="7"/>
    </row>
    <row r="317" spans="1:2" ht="15.75" customHeight="1">
      <c r="A317" s="7"/>
      <c r="B317" s="7"/>
    </row>
    <row r="318" spans="1:2" ht="15.75" customHeight="1">
      <c r="A318" s="7"/>
      <c r="B318" s="7"/>
    </row>
    <row r="319" spans="1:2" ht="15.75" customHeight="1">
      <c r="A319" s="7"/>
      <c r="B319" s="7"/>
    </row>
    <row r="320" spans="1:2" ht="15.75" customHeight="1">
      <c r="A320" s="7"/>
      <c r="B320" s="7"/>
    </row>
    <row r="321" spans="1:2" ht="15.75" customHeight="1">
      <c r="A321" s="7"/>
      <c r="B321" s="7"/>
    </row>
    <row r="322" spans="1:2" ht="15.75" customHeight="1">
      <c r="A322" s="7"/>
      <c r="B322" s="7"/>
    </row>
    <row r="323" spans="1:2" ht="15.75" customHeight="1">
      <c r="A323" s="7"/>
      <c r="B323" s="7"/>
    </row>
    <row r="324" spans="1:2" ht="15.75" customHeight="1">
      <c r="A324" s="7"/>
      <c r="B324" s="7"/>
    </row>
    <row r="325" spans="1:2" ht="15.75" customHeight="1">
      <c r="A325" s="7"/>
      <c r="B325" s="7"/>
    </row>
    <row r="326" spans="1:2" ht="15.75" customHeight="1">
      <c r="A326" s="7"/>
      <c r="B326" s="7"/>
    </row>
    <row r="327" spans="1:2" ht="15.75" customHeight="1">
      <c r="A327" s="7"/>
      <c r="B327" s="7"/>
    </row>
    <row r="328" spans="1:2" ht="15.75" customHeight="1">
      <c r="A328" s="7"/>
      <c r="B328" s="7"/>
    </row>
    <row r="329" spans="1:2" ht="15.75" customHeight="1">
      <c r="A329" s="7"/>
      <c r="B329" s="7"/>
    </row>
    <row r="330" spans="1:2" ht="15.75" customHeight="1">
      <c r="A330" s="7"/>
      <c r="B330" s="7"/>
    </row>
    <row r="331" spans="1:2" ht="15.75" customHeight="1">
      <c r="A331" s="7"/>
      <c r="B331" s="7"/>
    </row>
    <row r="332" spans="1:2" ht="15.75" customHeight="1">
      <c r="A332" s="7"/>
      <c r="B332" s="7"/>
    </row>
    <row r="333" spans="1:2" ht="15.75" customHeight="1">
      <c r="A333" s="7"/>
      <c r="B333" s="7"/>
    </row>
    <row r="334" spans="1:2" ht="15.75" customHeight="1">
      <c r="A334" s="7"/>
      <c r="B334" s="7"/>
    </row>
    <row r="335" spans="1:2" ht="15.75" customHeight="1">
      <c r="A335" s="7"/>
      <c r="B335" s="7"/>
    </row>
    <row r="336" spans="1:2" ht="15.75" customHeight="1">
      <c r="A336" s="7"/>
      <c r="B336" s="7"/>
    </row>
    <row r="337" spans="1:2" ht="15.75" customHeight="1">
      <c r="A337" s="7"/>
      <c r="B337" s="7"/>
    </row>
    <row r="338" spans="1:2" ht="15.75" customHeight="1">
      <c r="A338" s="7"/>
      <c r="B338" s="7"/>
    </row>
    <row r="339" spans="1:2" ht="15.75" customHeight="1">
      <c r="A339" s="7"/>
      <c r="B339" s="7"/>
    </row>
    <row r="340" spans="1:2" ht="15.75" customHeight="1">
      <c r="A340" s="7"/>
      <c r="B340" s="7"/>
    </row>
    <row r="341" spans="1:2" ht="15.75" customHeight="1">
      <c r="A341" s="7"/>
      <c r="B341" s="7"/>
    </row>
    <row r="342" spans="1:2" ht="15.75" customHeight="1">
      <c r="A342" s="7"/>
      <c r="B342" s="7"/>
    </row>
    <row r="343" spans="1:2" ht="15.75" customHeight="1">
      <c r="A343" s="7"/>
      <c r="B343" s="7"/>
    </row>
    <row r="344" spans="1:2" ht="15.75" customHeight="1">
      <c r="A344" s="7"/>
      <c r="B344" s="7"/>
    </row>
    <row r="345" spans="1:2" ht="15.75" customHeight="1">
      <c r="A345" s="7"/>
      <c r="B345" s="7"/>
    </row>
    <row r="346" spans="1:2" ht="15.75" customHeight="1">
      <c r="A346" s="7"/>
      <c r="B346" s="7"/>
    </row>
    <row r="347" spans="1:2" ht="15.75" customHeight="1">
      <c r="A347" s="7"/>
      <c r="B347" s="7"/>
    </row>
    <row r="348" spans="1:2" ht="15.75" customHeight="1">
      <c r="A348" s="7"/>
      <c r="B348" s="7"/>
    </row>
    <row r="349" spans="1:2" ht="15.75" customHeight="1">
      <c r="A349" s="7"/>
      <c r="B349" s="7"/>
    </row>
    <row r="350" spans="1:2" ht="15.75" customHeight="1">
      <c r="A350" s="7"/>
      <c r="B350" s="7"/>
    </row>
    <row r="351" spans="1:2" ht="15.75" customHeight="1">
      <c r="A351" s="7"/>
      <c r="B351" s="7"/>
    </row>
    <row r="352" spans="1:2" ht="15.75" customHeight="1">
      <c r="A352" s="7"/>
      <c r="B352" s="7"/>
    </row>
    <row r="353" spans="1:2" ht="15.75" customHeight="1">
      <c r="A353" s="7"/>
      <c r="B353" s="7"/>
    </row>
    <row r="354" spans="1:2" ht="15.75" customHeight="1">
      <c r="A354" s="7"/>
      <c r="B354" s="7"/>
    </row>
    <row r="355" spans="1:2" ht="15.75" customHeight="1">
      <c r="A355" s="7"/>
      <c r="B355" s="7"/>
    </row>
    <row r="356" spans="1:2" ht="15.75" customHeight="1">
      <c r="A356" s="7"/>
      <c r="B356" s="7"/>
    </row>
    <row r="357" spans="1:2" ht="15.75" customHeight="1">
      <c r="A357" s="7"/>
      <c r="B357" s="7"/>
    </row>
    <row r="358" spans="1:2" ht="15.75" customHeight="1">
      <c r="A358" s="7"/>
      <c r="B358" s="7"/>
    </row>
    <row r="359" spans="1:2" ht="15.75" customHeight="1">
      <c r="A359" s="7"/>
      <c r="B359" s="7"/>
    </row>
    <row r="360" spans="1:2" ht="15.75" customHeight="1">
      <c r="A360" s="7"/>
      <c r="B360" s="7"/>
    </row>
    <row r="361" spans="1:2" ht="15.75" customHeight="1">
      <c r="A361" s="7"/>
      <c r="B361" s="7"/>
    </row>
    <row r="362" spans="1:2" ht="15.75" customHeight="1">
      <c r="A362" s="7"/>
      <c r="B362" s="7"/>
    </row>
    <row r="363" spans="1:2" ht="15.75" customHeight="1">
      <c r="A363" s="7"/>
      <c r="B363" s="7"/>
    </row>
    <row r="364" spans="1:2" ht="15.75" customHeight="1">
      <c r="A364" s="7"/>
      <c r="B364" s="7"/>
    </row>
    <row r="365" spans="1:2" ht="15.75" customHeight="1">
      <c r="A365" s="7"/>
      <c r="B365" s="7"/>
    </row>
    <row r="366" spans="1:2" ht="15.75" customHeight="1">
      <c r="A366" s="7"/>
      <c r="B366" s="7"/>
    </row>
    <row r="367" spans="1:2" ht="15.75" customHeight="1">
      <c r="A367" s="7"/>
      <c r="B367" s="7"/>
    </row>
    <row r="368" spans="1:2" ht="15.75" customHeight="1">
      <c r="A368" s="7"/>
      <c r="B368" s="7"/>
    </row>
    <row r="369" spans="1:2" ht="15.75" customHeight="1">
      <c r="A369" s="7"/>
      <c r="B369" s="7"/>
    </row>
    <row r="370" spans="1:2" ht="15.75" customHeight="1">
      <c r="A370" s="7"/>
      <c r="B370" s="7"/>
    </row>
    <row r="371" spans="1:2" ht="15.75" customHeight="1">
      <c r="A371" s="7"/>
      <c r="B371" s="7"/>
    </row>
    <row r="372" spans="1:2" ht="15.75" customHeight="1">
      <c r="A372" s="7"/>
      <c r="B372" s="7"/>
    </row>
    <row r="373" spans="1:2" ht="15.75" customHeight="1">
      <c r="A373" s="7"/>
      <c r="B373" s="7"/>
    </row>
    <row r="374" spans="1:2" ht="15.75" customHeight="1">
      <c r="A374" s="7"/>
      <c r="B374" s="7"/>
    </row>
    <row r="375" spans="1:2" ht="15.75" customHeight="1">
      <c r="A375" s="7"/>
      <c r="B375" s="7"/>
    </row>
    <row r="376" spans="1:2" ht="15.75" customHeight="1">
      <c r="A376" s="7"/>
      <c r="B376" s="7"/>
    </row>
    <row r="377" spans="1:2" ht="15.75" customHeight="1">
      <c r="A377" s="7"/>
      <c r="B377" s="7"/>
    </row>
    <row r="378" spans="1:2" ht="15.75" customHeight="1">
      <c r="A378" s="7"/>
      <c r="B378" s="7"/>
    </row>
    <row r="379" spans="1:2" ht="15.75" customHeight="1">
      <c r="A379" s="7"/>
      <c r="B379" s="7"/>
    </row>
    <row r="380" spans="1:2" ht="15.75" customHeight="1">
      <c r="A380" s="7"/>
      <c r="B380" s="7"/>
    </row>
    <row r="381" spans="1:2" ht="15.75" customHeight="1">
      <c r="A381" s="7"/>
      <c r="B381" s="7"/>
    </row>
    <row r="382" spans="1:2" ht="15.75" customHeight="1">
      <c r="A382" s="7"/>
      <c r="B382" s="7"/>
    </row>
    <row r="383" spans="1:2" ht="15.75" customHeight="1">
      <c r="A383" s="7"/>
      <c r="B383" s="7"/>
    </row>
    <row r="384" spans="1:2" ht="15.75" customHeight="1">
      <c r="A384" s="7"/>
      <c r="B384" s="7"/>
    </row>
    <row r="385" spans="1:2" ht="15.75" customHeight="1">
      <c r="A385" s="7"/>
      <c r="B385" s="7"/>
    </row>
    <row r="386" spans="1:2" ht="15.75" customHeight="1">
      <c r="A386" s="7"/>
      <c r="B386" s="7"/>
    </row>
    <row r="387" spans="1:2" ht="15.75" customHeight="1">
      <c r="A387" s="7"/>
      <c r="B387" s="7"/>
    </row>
    <row r="388" spans="1:2" ht="15.75" customHeight="1">
      <c r="A388" s="7"/>
      <c r="B388" s="7"/>
    </row>
    <row r="389" spans="1:2" ht="15.75" customHeight="1">
      <c r="A389" s="7"/>
      <c r="B389" s="7"/>
    </row>
    <row r="390" spans="1:2" ht="15.75" customHeight="1">
      <c r="A390" s="7"/>
      <c r="B390" s="7"/>
    </row>
    <row r="391" spans="1:2" ht="15.75" customHeight="1">
      <c r="A391" s="7"/>
      <c r="B391" s="7"/>
    </row>
    <row r="392" spans="1:2" ht="15.75" customHeight="1">
      <c r="A392" s="7"/>
      <c r="B392" s="7"/>
    </row>
    <row r="393" spans="1:2" ht="15.75" customHeight="1">
      <c r="A393" s="7"/>
      <c r="B393" s="7"/>
    </row>
    <row r="394" spans="1:2" ht="15.75" customHeight="1">
      <c r="A394" s="7"/>
      <c r="B394" s="7"/>
    </row>
    <row r="395" spans="1:2" ht="15.75" customHeight="1">
      <c r="A395" s="7"/>
      <c r="B395" s="7"/>
    </row>
    <row r="396" spans="1:2" ht="15.75" customHeight="1">
      <c r="A396" s="7"/>
      <c r="B396" s="7"/>
    </row>
    <row r="397" spans="1:2" ht="15.75" customHeight="1">
      <c r="A397" s="7"/>
      <c r="B397" s="7"/>
    </row>
    <row r="398" spans="1:2" ht="15.75" customHeight="1">
      <c r="A398" s="7"/>
      <c r="B398" s="7"/>
    </row>
    <row r="399" spans="1:2" ht="15.75" customHeight="1">
      <c r="A399" s="7"/>
      <c r="B399" s="7"/>
    </row>
    <row r="400" spans="1:2" ht="15.75" customHeight="1">
      <c r="A400" s="7"/>
      <c r="B400" s="7"/>
    </row>
    <row r="401" spans="1:2" ht="15.75" customHeight="1">
      <c r="A401" s="7"/>
      <c r="B401" s="7"/>
    </row>
    <row r="402" spans="1:2" ht="15.75" customHeight="1">
      <c r="A402" s="7"/>
      <c r="B402" s="7"/>
    </row>
    <row r="403" spans="1:2" ht="15.75" customHeight="1">
      <c r="A403" s="7"/>
      <c r="B403" s="7"/>
    </row>
    <row r="404" spans="1:2" ht="15.75" customHeight="1">
      <c r="A404" s="7"/>
      <c r="B404" s="7"/>
    </row>
    <row r="405" spans="1:2" ht="15.75" customHeight="1">
      <c r="A405" s="7"/>
      <c r="B405" s="7"/>
    </row>
    <row r="406" spans="1:2" ht="15.75" customHeight="1">
      <c r="A406" s="7"/>
      <c r="B406" s="7"/>
    </row>
    <row r="407" spans="1:2" ht="15.75" customHeight="1">
      <c r="A407" s="7"/>
      <c r="B407" s="7"/>
    </row>
    <row r="408" spans="1:2" ht="15.75" customHeight="1">
      <c r="A408" s="7"/>
      <c r="B408" s="7"/>
    </row>
    <row r="409" spans="1:2" ht="15.75" customHeight="1">
      <c r="A409" s="7"/>
      <c r="B409" s="7"/>
    </row>
    <row r="410" spans="1:2" ht="15.75" customHeight="1">
      <c r="A410" s="7"/>
      <c r="B410" s="7"/>
    </row>
    <row r="411" spans="1:2" ht="15.75" customHeight="1">
      <c r="A411" s="7"/>
      <c r="B411" s="7"/>
    </row>
    <row r="412" spans="1:2" ht="15.75" customHeight="1">
      <c r="A412" s="7"/>
      <c r="B412" s="7"/>
    </row>
    <row r="413" spans="1:2" ht="15.75" customHeight="1">
      <c r="A413" s="7"/>
      <c r="B413" s="7"/>
    </row>
    <row r="414" spans="1:2" ht="15.75" customHeight="1">
      <c r="A414" s="7"/>
      <c r="B414" s="7"/>
    </row>
    <row r="415" spans="1:2" ht="15.75" customHeight="1">
      <c r="A415" s="7"/>
      <c r="B415" s="7"/>
    </row>
    <row r="416" spans="1:2" ht="15.75" customHeight="1">
      <c r="A416" s="7"/>
      <c r="B416" s="7"/>
    </row>
    <row r="417" spans="1:2" ht="15.75" customHeight="1">
      <c r="A417" s="7"/>
      <c r="B417" s="7"/>
    </row>
    <row r="418" spans="1:2" ht="15.75" customHeight="1">
      <c r="A418" s="7"/>
      <c r="B418" s="7"/>
    </row>
    <row r="419" spans="1:2" ht="15.75" customHeight="1">
      <c r="A419" s="7"/>
      <c r="B419" s="7"/>
    </row>
    <row r="420" spans="1:2" ht="15.75" customHeight="1">
      <c r="A420" s="7"/>
      <c r="B420" s="7"/>
    </row>
    <row r="421" spans="1:2" ht="15.75" customHeight="1">
      <c r="A421" s="7"/>
      <c r="B421" s="7"/>
    </row>
    <row r="422" spans="1:2" ht="15.75" customHeight="1">
      <c r="A422" s="7"/>
      <c r="B422" s="7"/>
    </row>
    <row r="423" spans="1:2" ht="15.75" customHeight="1">
      <c r="A423" s="7"/>
      <c r="B423" s="7"/>
    </row>
    <row r="424" spans="1:2" ht="15.75" customHeight="1">
      <c r="A424" s="7"/>
      <c r="B424" s="7"/>
    </row>
    <row r="425" spans="1:2" ht="15.75" customHeight="1">
      <c r="A425" s="7"/>
      <c r="B425" s="7"/>
    </row>
    <row r="426" spans="1:2" ht="15.75" customHeight="1">
      <c r="A426" s="7"/>
      <c r="B426" s="7"/>
    </row>
    <row r="427" spans="1:2" ht="15.75" customHeight="1">
      <c r="A427" s="7"/>
      <c r="B427" s="7"/>
    </row>
    <row r="428" spans="1:2" ht="15.75" customHeight="1">
      <c r="A428" s="7"/>
      <c r="B428" s="7"/>
    </row>
    <row r="429" spans="1:2" ht="15.75" customHeight="1">
      <c r="A429" s="7"/>
      <c r="B429" s="7"/>
    </row>
    <row r="430" spans="1:2" ht="15.75" customHeight="1">
      <c r="A430" s="7"/>
      <c r="B430" s="7"/>
    </row>
    <row r="431" spans="1:2" ht="15.75" customHeight="1">
      <c r="A431" s="7"/>
      <c r="B431" s="7"/>
    </row>
    <row r="432" spans="1:2" ht="15.75" customHeight="1">
      <c r="A432" s="7"/>
      <c r="B432" s="7"/>
    </row>
    <row r="433" spans="1:2" ht="15.75" customHeight="1">
      <c r="A433" s="7"/>
      <c r="B433" s="7"/>
    </row>
    <row r="434" spans="1:2" ht="15.75" customHeight="1">
      <c r="A434" s="7"/>
      <c r="B434" s="7"/>
    </row>
    <row r="435" spans="1:2" ht="15.75" customHeight="1">
      <c r="A435" s="7"/>
      <c r="B435" s="7"/>
    </row>
    <row r="436" spans="1:2" ht="15.75" customHeight="1">
      <c r="A436" s="7"/>
      <c r="B436" s="7"/>
    </row>
    <row r="437" spans="1:2" ht="15.75" customHeight="1">
      <c r="A437" s="7"/>
      <c r="B437" s="7"/>
    </row>
    <row r="438" spans="1:2" ht="15.75" customHeight="1">
      <c r="A438" s="7"/>
      <c r="B438" s="7"/>
    </row>
    <row r="439" spans="1:2" ht="15.75" customHeight="1">
      <c r="A439" s="7"/>
      <c r="B439" s="7"/>
    </row>
    <row r="440" spans="1:2" ht="15.75" customHeight="1">
      <c r="A440" s="7"/>
      <c r="B440" s="7"/>
    </row>
    <row r="441" spans="1:2" ht="15.75" customHeight="1">
      <c r="A441" s="7"/>
      <c r="B441" s="7"/>
    </row>
    <row r="442" spans="1:2" ht="15.75" customHeight="1">
      <c r="A442" s="7"/>
      <c r="B442" s="7"/>
    </row>
    <row r="443" spans="1:2" ht="15.75" customHeight="1">
      <c r="A443" s="7"/>
      <c r="B443" s="7"/>
    </row>
    <row r="444" spans="1:2" ht="15.75" customHeight="1">
      <c r="A444" s="7"/>
      <c r="B444" s="7"/>
    </row>
    <row r="445" spans="1:2" ht="15.75" customHeight="1">
      <c r="A445" s="7"/>
      <c r="B445" s="7"/>
    </row>
    <row r="446" spans="1:2" ht="15.75" customHeight="1">
      <c r="A446" s="7"/>
      <c r="B446" s="7"/>
    </row>
    <row r="447" spans="1:2" ht="15.75" customHeight="1">
      <c r="A447" s="7"/>
      <c r="B447" s="7"/>
    </row>
    <row r="448" spans="1:2" ht="15.75" customHeight="1">
      <c r="A448" s="7"/>
      <c r="B448" s="7"/>
    </row>
    <row r="449" spans="1:2" ht="15.75" customHeight="1">
      <c r="A449" s="7"/>
      <c r="B449" s="7"/>
    </row>
    <row r="450" spans="1:2" ht="15.75" customHeight="1">
      <c r="A450" s="7"/>
      <c r="B450" s="7"/>
    </row>
    <row r="451" spans="1:2" ht="15.75" customHeight="1">
      <c r="A451" s="7"/>
      <c r="B451" s="7"/>
    </row>
    <row r="452" spans="1:2" ht="15.75" customHeight="1">
      <c r="A452" s="7"/>
      <c r="B452" s="7"/>
    </row>
    <row r="453" spans="1:2" ht="15.75" customHeight="1">
      <c r="A453" s="7"/>
      <c r="B453" s="7"/>
    </row>
    <row r="454" spans="1:2" ht="15.75" customHeight="1">
      <c r="A454" s="7"/>
      <c r="B454" s="7"/>
    </row>
    <row r="455" spans="1:2" ht="15.75" customHeight="1">
      <c r="A455" s="7"/>
      <c r="B455" s="7"/>
    </row>
    <row r="456" spans="1:2" ht="15.75" customHeight="1">
      <c r="A456" s="7"/>
      <c r="B456" s="7"/>
    </row>
    <row r="457" spans="1:2" ht="15.75" customHeight="1">
      <c r="A457" s="7"/>
      <c r="B457" s="7"/>
    </row>
    <row r="458" spans="1:2" ht="15.75" customHeight="1">
      <c r="A458" s="7"/>
      <c r="B458" s="7"/>
    </row>
    <row r="459" spans="1:2" ht="15.75" customHeight="1">
      <c r="A459" s="7"/>
      <c r="B459" s="7"/>
    </row>
    <row r="460" spans="1:2" ht="15.75" customHeight="1">
      <c r="A460" s="7"/>
      <c r="B460" s="7"/>
    </row>
    <row r="461" spans="1:2" ht="15.75" customHeight="1">
      <c r="A461" s="7"/>
      <c r="B461" s="7"/>
    </row>
    <row r="462" spans="1:2" ht="15.75" customHeight="1">
      <c r="A462" s="7"/>
      <c r="B462" s="7"/>
    </row>
    <row r="463" spans="1:2" ht="15.75" customHeight="1">
      <c r="A463" s="7"/>
      <c r="B463" s="7"/>
    </row>
    <row r="464" spans="1:2" ht="15.75" customHeight="1">
      <c r="A464" s="7"/>
      <c r="B464" s="7"/>
    </row>
    <row r="465" spans="1:2" ht="15.75" customHeight="1">
      <c r="A465" s="7"/>
      <c r="B465" s="7"/>
    </row>
    <row r="466" spans="1:2" ht="15.75" customHeight="1">
      <c r="A466" s="7"/>
      <c r="B466" s="7"/>
    </row>
    <row r="467" spans="1:2" ht="15.75" customHeight="1">
      <c r="A467" s="7"/>
      <c r="B467" s="7"/>
    </row>
    <row r="468" spans="1:2" ht="15.75" customHeight="1">
      <c r="A468" s="7"/>
      <c r="B468" s="7"/>
    </row>
    <row r="469" spans="1:2" ht="15.75" customHeight="1">
      <c r="A469" s="7"/>
      <c r="B469" s="7"/>
    </row>
    <row r="470" spans="1:2" ht="15.75" customHeight="1">
      <c r="A470" s="7"/>
      <c r="B470" s="7"/>
    </row>
    <row r="471" spans="1:2" ht="15.75" customHeight="1">
      <c r="A471" s="7"/>
      <c r="B471" s="7"/>
    </row>
    <row r="472" spans="1:2" ht="15.75" customHeight="1">
      <c r="A472" s="7"/>
      <c r="B472" s="7"/>
    </row>
    <row r="473" spans="1:2" ht="15.75" customHeight="1">
      <c r="A473" s="7"/>
      <c r="B473" s="7"/>
    </row>
    <row r="474" spans="1:2" ht="15.75" customHeight="1">
      <c r="A474" s="7"/>
      <c r="B474" s="7"/>
    </row>
    <row r="475" spans="1:2" ht="15.75" customHeight="1">
      <c r="A475" s="7"/>
      <c r="B475" s="7"/>
    </row>
    <row r="476" spans="1:2" ht="15.75" customHeight="1">
      <c r="A476" s="7"/>
      <c r="B476" s="7"/>
    </row>
    <row r="477" spans="1:2" ht="15.75" customHeight="1">
      <c r="A477" s="7"/>
      <c r="B477" s="7"/>
    </row>
    <row r="478" spans="1:2" ht="15.75" customHeight="1">
      <c r="A478" s="7"/>
      <c r="B478" s="7"/>
    </row>
    <row r="479" spans="1:2" ht="15.75" customHeight="1">
      <c r="A479" s="7"/>
      <c r="B479" s="7"/>
    </row>
    <row r="480" spans="1:2" ht="15.75" customHeight="1">
      <c r="A480" s="7"/>
      <c r="B480" s="7"/>
    </row>
    <row r="481" spans="1:2" ht="15.75" customHeight="1">
      <c r="A481" s="7"/>
      <c r="B481" s="7"/>
    </row>
    <row r="482" spans="1:2" ht="15.75" customHeight="1">
      <c r="A482" s="7"/>
      <c r="B482" s="7"/>
    </row>
    <row r="483" spans="1:2" ht="15.75" customHeight="1">
      <c r="A483" s="7"/>
      <c r="B483" s="7"/>
    </row>
    <row r="484" spans="1:2" ht="15.75" customHeight="1">
      <c r="A484" s="7"/>
      <c r="B484" s="7"/>
    </row>
    <row r="485" spans="1:2" ht="15.75" customHeight="1">
      <c r="A485" s="7"/>
      <c r="B485" s="7"/>
    </row>
    <row r="486" spans="1:2" ht="15.75" customHeight="1">
      <c r="A486" s="7"/>
      <c r="B486" s="7"/>
    </row>
    <row r="487" spans="1:2" ht="15.75" customHeight="1">
      <c r="A487" s="7"/>
      <c r="B487" s="7"/>
    </row>
    <row r="488" spans="1:2" ht="15.75" customHeight="1">
      <c r="A488" s="7"/>
      <c r="B488" s="7"/>
    </row>
    <row r="489" spans="1:2" ht="15.75" customHeight="1">
      <c r="A489" s="7"/>
      <c r="B489" s="7"/>
    </row>
    <row r="490" spans="1:2" ht="15.75" customHeight="1">
      <c r="A490" s="7"/>
      <c r="B490" s="7"/>
    </row>
    <row r="491" spans="1:2" ht="15.75" customHeight="1">
      <c r="A491" s="7"/>
      <c r="B491" s="7"/>
    </row>
    <row r="492" spans="1:2" ht="15.75" customHeight="1">
      <c r="A492" s="7"/>
      <c r="B492" s="7"/>
    </row>
    <row r="493" spans="1:2" ht="15.75" customHeight="1">
      <c r="A493" s="7"/>
      <c r="B493" s="7"/>
    </row>
    <row r="494" spans="1:2" ht="15.75" customHeight="1">
      <c r="A494" s="7"/>
      <c r="B494" s="7"/>
    </row>
    <row r="495" spans="1:2" ht="15.75" customHeight="1">
      <c r="A495" s="7"/>
      <c r="B495" s="7"/>
    </row>
    <row r="496" spans="1:2" ht="15.75" customHeight="1">
      <c r="A496" s="7"/>
      <c r="B496" s="7"/>
    </row>
    <row r="497" spans="1:2" ht="15.75" customHeight="1">
      <c r="A497" s="7"/>
      <c r="B497" s="7"/>
    </row>
    <row r="498" spans="1:2" ht="15.75" customHeight="1">
      <c r="A498" s="7"/>
      <c r="B498" s="7"/>
    </row>
    <row r="499" spans="1:2" ht="15.75" customHeight="1">
      <c r="A499" s="7"/>
      <c r="B499" s="7"/>
    </row>
    <row r="500" spans="1:2" ht="15.75" customHeight="1">
      <c r="A500" s="7"/>
      <c r="B500" s="7"/>
    </row>
    <row r="501" spans="1:2" ht="15.75" customHeight="1">
      <c r="A501" s="7"/>
      <c r="B501" s="7"/>
    </row>
    <row r="502" spans="1:2" ht="15.75" customHeight="1">
      <c r="A502" s="7"/>
      <c r="B502" s="7"/>
    </row>
    <row r="503" spans="1:2" ht="15.75" customHeight="1">
      <c r="A503" s="7"/>
      <c r="B503" s="7"/>
    </row>
    <row r="504" spans="1:2" ht="15.75" customHeight="1">
      <c r="A504" s="7"/>
      <c r="B504" s="7"/>
    </row>
    <row r="505" spans="1:2" ht="15.75" customHeight="1">
      <c r="A505" s="7"/>
      <c r="B505" s="7"/>
    </row>
    <row r="506" spans="1:2" ht="15.75" customHeight="1">
      <c r="A506" s="7"/>
      <c r="B506" s="7"/>
    </row>
    <row r="507" spans="1:2" ht="15.75" customHeight="1">
      <c r="A507" s="7"/>
      <c r="B507" s="7"/>
    </row>
    <row r="508" spans="1:2" ht="15.75" customHeight="1">
      <c r="A508" s="7"/>
      <c r="B508" s="7"/>
    </row>
    <row r="509" spans="1:2" ht="15.75" customHeight="1">
      <c r="A509" s="7"/>
      <c r="B509" s="7"/>
    </row>
    <row r="510" spans="1:2" ht="15.75" customHeight="1">
      <c r="A510" s="7"/>
      <c r="B510" s="7"/>
    </row>
    <row r="511" spans="1:2" ht="15.75" customHeight="1">
      <c r="A511" s="7"/>
      <c r="B511" s="7"/>
    </row>
    <row r="512" spans="1:2" ht="15.75" customHeight="1">
      <c r="A512" s="7"/>
      <c r="B512" s="7"/>
    </row>
    <row r="513" spans="1:2" ht="15.75" customHeight="1">
      <c r="A513" s="7"/>
      <c r="B513" s="7"/>
    </row>
    <row r="514" spans="1:2" ht="15.75" customHeight="1">
      <c r="A514" s="7"/>
      <c r="B514" s="7"/>
    </row>
    <row r="515" spans="1:2" ht="15.75" customHeight="1">
      <c r="A515" s="7"/>
      <c r="B515" s="7"/>
    </row>
    <row r="516" spans="1:2" ht="15.75" customHeight="1">
      <c r="A516" s="7"/>
      <c r="B516" s="7"/>
    </row>
    <row r="517" spans="1:2" ht="15.75" customHeight="1">
      <c r="A517" s="7"/>
      <c r="B517" s="7"/>
    </row>
    <row r="518" spans="1:2" ht="15.75" customHeight="1">
      <c r="A518" s="7"/>
      <c r="B518" s="7"/>
    </row>
    <row r="519" spans="1:2" ht="15.75" customHeight="1">
      <c r="A519" s="7"/>
      <c r="B519" s="7"/>
    </row>
    <row r="520" spans="1:2" ht="15.75" customHeight="1">
      <c r="A520" s="7"/>
      <c r="B520" s="7"/>
    </row>
    <row r="521" spans="1:2" ht="15.75" customHeight="1">
      <c r="A521" s="7"/>
      <c r="B521" s="7"/>
    </row>
    <row r="522" spans="1:2" ht="15.75" customHeight="1">
      <c r="A522" s="7"/>
      <c r="B522" s="7"/>
    </row>
    <row r="523" spans="1:2" ht="15.75" customHeight="1">
      <c r="A523" s="7"/>
      <c r="B523" s="7"/>
    </row>
    <row r="524" spans="1:2" ht="15.75" customHeight="1">
      <c r="A524" s="7"/>
      <c r="B524" s="7"/>
    </row>
    <row r="525" spans="1:2" ht="15.75" customHeight="1">
      <c r="A525" s="7"/>
      <c r="B525" s="7"/>
    </row>
    <row r="526" spans="1:2" ht="15.75" customHeight="1">
      <c r="A526" s="7"/>
      <c r="B526" s="7"/>
    </row>
    <row r="527" spans="1:2" ht="15.75" customHeight="1">
      <c r="A527" s="7"/>
      <c r="B527" s="7"/>
    </row>
    <row r="528" spans="1:2" ht="15.75" customHeight="1">
      <c r="A528" s="7"/>
      <c r="B528" s="7"/>
    </row>
    <row r="529" spans="1:2" ht="15.75" customHeight="1">
      <c r="A529" s="7"/>
      <c r="B529" s="7"/>
    </row>
    <row r="530" spans="1:2" ht="15.75" customHeight="1">
      <c r="A530" s="7"/>
      <c r="B530" s="7"/>
    </row>
    <row r="531" spans="1:2" ht="15.75" customHeight="1">
      <c r="A531" s="7"/>
      <c r="B531" s="7"/>
    </row>
    <row r="532" spans="1:2" ht="15.75" customHeight="1">
      <c r="A532" s="7"/>
      <c r="B532" s="7"/>
    </row>
    <row r="533" spans="1:2" ht="15.75" customHeight="1">
      <c r="A533" s="7"/>
      <c r="B533" s="7"/>
    </row>
    <row r="534" spans="1:2" ht="15.75" customHeight="1">
      <c r="A534" s="7"/>
      <c r="B534" s="7"/>
    </row>
    <row r="535" spans="1:2" ht="15.75" customHeight="1">
      <c r="A535" s="7"/>
      <c r="B535" s="7"/>
    </row>
    <row r="536" spans="1:2" ht="15.75" customHeight="1">
      <c r="A536" s="7"/>
      <c r="B536" s="7"/>
    </row>
    <row r="537" spans="1:2" ht="15.75" customHeight="1">
      <c r="A537" s="7"/>
      <c r="B537" s="7"/>
    </row>
    <row r="538" spans="1:2" ht="15.75" customHeight="1">
      <c r="A538" s="7"/>
      <c r="B538" s="7"/>
    </row>
    <row r="539" spans="1:2" ht="15.75" customHeight="1">
      <c r="A539" s="7"/>
      <c r="B539" s="7"/>
    </row>
    <row r="540" spans="1:2" ht="15.75" customHeight="1">
      <c r="A540" s="7"/>
      <c r="B540" s="7"/>
    </row>
    <row r="541" spans="1:2" ht="15.75" customHeight="1">
      <c r="A541" s="7"/>
      <c r="B541" s="7"/>
    </row>
    <row r="542" spans="1:2" ht="15.75" customHeight="1">
      <c r="A542" s="7"/>
      <c r="B542" s="7"/>
    </row>
    <row r="543" spans="1:2" ht="15.75" customHeight="1">
      <c r="A543" s="7"/>
      <c r="B543" s="7"/>
    </row>
    <row r="544" spans="1:2" ht="15.75" customHeight="1">
      <c r="A544" s="7"/>
      <c r="B544" s="7"/>
    </row>
    <row r="545" spans="1:2" ht="15.75" customHeight="1">
      <c r="A545" s="7"/>
      <c r="B545" s="7"/>
    </row>
    <row r="546" spans="1:2" ht="15.75" customHeight="1">
      <c r="A546" s="7"/>
      <c r="B546" s="7"/>
    </row>
    <row r="547" spans="1:2" ht="15.75" customHeight="1">
      <c r="A547" s="7"/>
      <c r="B547" s="7"/>
    </row>
    <row r="548" spans="1:2" ht="15.75" customHeight="1">
      <c r="A548" s="7"/>
      <c r="B548" s="7"/>
    </row>
    <row r="549" spans="1:2" ht="15.75" customHeight="1">
      <c r="A549" s="7"/>
      <c r="B549" s="7"/>
    </row>
    <row r="550" spans="1:2" ht="15.75" customHeight="1">
      <c r="A550" s="7"/>
      <c r="B550" s="7"/>
    </row>
    <row r="551" spans="1:2" ht="15.75" customHeight="1">
      <c r="A551" s="7"/>
      <c r="B551" s="7"/>
    </row>
    <row r="552" spans="1:2" ht="15.75" customHeight="1">
      <c r="A552" s="7"/>
      <c r="B552" s="7"/>
    </row>
    <row r="553" spans="1:2" ht="15.75" customHeight="1">
      <c r="A553" s="7"/>
      <c r="B553" s="7"/>
    </row>
    <row r="554" spans="1:2" ht="15.75" customHeight="1">
      <c r="A554" s="7"/>
      <c r="B554" s="7"/>
    </row>
    <row r="555" spans="1:2" ht="15.75" customHeight="1">
      <c r="A555" s="7"/>
      <c r="B555" s="7"/>
    </row>
    <row r="556" spans="1:2" ht="15.75" customHeight="1">
      <c r="A556" s="7"/>
      <c r="B556" s="7"/>
    </row>
    <row r="557" spans="1:2" ht="15.75" customHeight="1">
      <c r="A557" s="7"/>
      <c r="B557" s="7"/>
    </row>
    <row r="558" spans="1:2" ht="15.75" customHeight="1">
      <c r="A558" s="7"/>
      <c r="B558" s="7"/>
    </row>
    <row r="559" spans="1:2" ht="15.75" customHeight="1">
      <c r="A559" s="7"/>
      <c r="B559" s="7"/>
    </row>
    <row r="560" spans="1:2" ht="15.75" customHeight="1">
      <c r="A560" s="7"/>
      <c r="B560" s="7"/>
    </row>
    <row r="561" spans="1:2" ht="15.75" customHeight="1">
      <c r="A561" s="7"/>
      <c r="B561" s="7"/>
    </row>
    <row r="562" spans="1:2" ht="15.75" customHeight="1">
      <c r="A562" s="7"/>
      <c r="B562" s="7"/>
    </row>
    <row r="563" spans="1:2" ht="15.75" customHeight="1">
      <c r="A563" s="7"/>
      <c r="B563" s="7"/>
    </row>
    <row r="564" spans="1:2" ht="15.75" customHeight="1">
      <c r="A564" s="7"/>
      <c r="B564" s="7"/>
    </row>
    <row r="565" spans="1:2" ht="15.75" customHeight="1">
      <c r="A565" s="7"/>
      <c r="B565" s="7"/>
    </row>
    <row r="566" spans="1:2" ht="15.75" customHeight="1">
      <c r="A566" s="7"/>
      <c r="B566" s="7"/>
    </row>
    <row r="567" spans="1:2" ht="15.75" customHeight="1">
      <c r="A567" s="7"/>
      <c r="B567" s="7"/>
    </row>
    <row r="568" spans="1:2" ht="15.75" customHeight="1">
      <c r="A568" s="7"/>
      <c r="B568" s="7"/>
    </row>
    <row r="569" spans="1:2" ht="15.75" customHeight="1">
      <c r="A569" s="7"/>
      <c r="B569" s="7"/>
    </row>
    <row r="570" spans="1:2" ht="15.75" customHeight="1">
      <c r="A570" s="7"/>
      <c r="B570" s="7"/>
    </row>
    <row r="571" spans="1:2" ht="15.75" customHeight="1">
      <c r="A571" s="7"/>
      <c r="B571" s="7"/>
    </row>
    <row r="572" spans="1:2" ht="15.75" customHeight="1">
      <c r="A572" s="7"/>
      <c r="B572" s="7"/>
    </row>
    <row r="573" spans="1:2" ht="15.75" customHeight="1">
      <c r="A573" s="7"/>
      <c r="B573" s="7"/>
    </row>
    <row r="574" spans="1:2" ht="15.75" customHeight="1">
      <c r="A574" s="7"/>
      <c r="B574" s="7"/>
    </row>
    <row r="575" spans="1:2" ht="15.75" customHeight="1">
      <c r="A575" s="7"/>
      <c r="B575" s="7"/>
    </row>
    <row r="576" spans="1:2" ht="15.75" customHeight="1">
      <c r="A576" s="7"/>
      <c r="B576" s="7"/>
    </row>
    <row r="577" spans="1:2" ht="15.75" customHeight="1">
      <c r="A577" s="7"/>
      <c r="B577" s="7"/>
    </row>
    <row r="578" spans="1:2" ht="15.75" customHeight="1">
      <c r="A578" s="7"/>
      <c r="B578" s="7"/>
    </row>
    <row r="579" spans="1:2" ht="15.75" customHeight="1">
      <c r="A579" s="7"/>
      <c r="B579" s="7"/>
    </row>
    <row r="580" spans="1:2" ht="15.75" customHeight="1">
      <c r="A580" s="7"/>
      <c r="B580" s="7"/>
    </row>
    <row r="581" spans="1:2" ht="15.75" customHeight="1">
      <c r="A581" s="7"/>
      <c r="B581" s="7"/>
    </row>
    <row r="582" spans="1:2" ht="15.75" customHeight="1">
      <c r="A582" s="7"/>
      <c r="B582" s="7"/>
    </row>
    <row r="583" spans="1:2" ht="15.75" customHeight="1">
      <c r="A583" s="7"/>
      <c r="B583" s="7"/>
    </row>
    <row r="584" spans="1:2" ht="15.75" customHeight="1">
      <c r="A584" s="7"/>
      <c r="B584" s="7"/>
    </row>
    <row r="585" spans="1:2" ht="15.75" customHeight="1">
      <c r="A585" s="7"/>
      <c r="B585" s="7"/>
    </row>
    <row r="586" spans="1:2" ht="15.75" customHeight="1">
      <c r="A586" s="7"/>
      <c r="B586" s="7"/>
    </row>
    <row r="587" spans="1:2" ht="15.75" customHeight="1">
      <c r="A587" s="7"/>
      <c r="B587" s="7"/>
    </row>
    <row r="588" spans="1:2" ht="15.75" customHeight="1">
      <c r="A588" s="7"/>
      <c r="B588" s="7"/>
    </row>
    <row r="589" spans="1:2" ht="15.75" customHeight="1">
      <c r="A589" s="7"/>
      <c r="B589" s="7"/>
    </row>
    <row r="590" spans="1:2" ht="15.75" customHeight="1">
      <c r="A590" s="7"/>
      <c r="B590" s="7"/>
    </row>
    <row r="591" spans="1:2" ht="15.75" customHeight="1">
      <c r="A591" s="7"/>
      <c r="B591" s="7"/>
    </row>
    <row r="592" spans="1:2" ht="15.75" customHeight="1">
      <c r="A592" s="7"/>
      <c r="B592" s="7"/>
    </row>
    <row r="593" spans="1:2" ht="15.75" customHeight="1">
      <c r="A593" s="7"/>
      <c r="B593" s="7"/>
    </row>
    <row r="594" spans="1:2" ht="15.75" customHeight="1">
      <c r="A594" s="7"/>
      <c r="B594" s="7"/>
    </row>
    <row r="595" spans="1:2" ht="15.75" customHeight="1">
      <c r="A595" s="7"/>
      <c r="B595" s="7"/>
    </row>
    <row r="596" spans="1:2" ht="15.75" customHeight="1">
      <c r="A596" s="7"/>
      <c r="B596" s="7"/>
    </row>
    <row r="597" spans="1:2" ht="15.75" customHeight="1">
      <c r="A597" s="7"/>
      <c r="B597" s="7"/>
    </row>
    <row r="598" spans="1:2" ht="15.75" customHeight="1">
      <c r="A598" s="7"/>
      <c r="B598" s="7"/>
    </row>
    <row r="599" spans="1:2" ht="15.75" customHeight="1">
      <c r="A599" s="7"/>
      <c r="B599" s="7"/>
    </row>
    <row r="600" spans="1:2" ht="15.75" customHeight="1">
      <c r="A600" s="7"/>
      <c r="B600" s="7"/>
    </row>
    <row r="601" spans="1:2" ht="15.75" customHeight="1">
      <c r="A601" s="7"/>
      <c r="B601" s="7"/>
    </row>
    <row r="602" spans="1:2" ht="15.75" customHeight="1">
      <c r="A602" s="7"/>
      <c r="B602" s="7"/>
    </row>
    <row r="603" spans="1:2" ht="15.75" customHeight="1">
      <c r="A603" s="7"/>
      <c r="B603" s="7"/>
    </row>
    <row r="604" spans="1:2" ht="15.75" customHeight="1">
      <c r="A604" s="7"/>
      <c r="B604" s="7"/>
    </row>
    <row r="605" spans="1:2" ht="15.75" customHeight="1">
      <c r="A605" s="7"/>
      <c r="B605" s="7"/>
    </row>
    <row r="606" spans="1:2" ht="15.75" customHeight="1">
      <c r="A606" s="7"/>
      <c r="B606" s="7"/>
    </row>
    <row r="607" spans="1:2" ht="15.75" customHeight="1">
      <c r="A607" s="7"/>
      <c r="B607" s="7"/>
    </row>
    <row r="608" spans="1:2" ht="15.75" customHeight="1">
      <c r="A608" s="7"/>
      <c r="B608" s="7"/>
    </row>
    <row r="609" spans="1:2" ht="15.75" customHeight="1">
      <c r="A609" s="7"/>
      <c r="B609" s="7"/>
    </row>
    <row r="610" spans="1:2" ht="15.75" customHeight="1">
      <c r="A610" s="7"/>
      <c r="B610" s="7"/>
    </row>
    <row r="611" spans="1:2" ht="15.75" customHeight="1">
      <c r="A611" s="7"/>
      <c r="B611" s="7"/>
    </row>
    <row r="612" spans="1:2" ht="15.75" customHeight="1">
      <c r="A612" s="7"/>
      <c r="B612" s="7"/>
    </row>
    <row r="613" spans="1:2" ht="15.75" customHeight="1">
      <c r="A613" s="7"/>
      <c r="B613" s="7"/>
    </row>
    <row r="614" spans="1:2" ht="15.75" customHeight="1">
      <c r="A614" s="7"/>
      <c r="B614" s="7"/>
    </row>
    <row r="615" spans="1:2" ht="15.75" customHeight="1">
      <c r="A615" s="7"/>
      <c r="B615" s="7"/>
    </row>
    <row r="616" spans="1:2" ht="15.75" customHeight="1">
      <c r="A616" s="7"/>
      <c r="B616" s="7"/>
    </row>
    <row r="617" spans="1:2" ht="15.75" customHeight="1">
      <c r="A617" s="7"/>
      <c r="B617" s="7"/>
    </row>
    <row r="618" spans="1:2" ht="15.75" customHeight="1">
      <c r="A618" s="7"/>
      <c r="B618" s="7"/>
    </row>
    <row r="619" spans="1:2" ht="15.75" customHeight="1">
      <c r="A619" s="7"/>
      <c r="B619" s="7"/>
    </row>
    <row r="620" spans="1:2" ht="15.75" customHeight="1">
      <c r="A620" s="7"/>
      <c r="B620" s="7"/>
    </row>
    <row r="621" spans="1:2" ht="15.75" customHeight="1">
      <c r="A621" s="7"/>
      <c r="B621" s="7"/>
    </row>
    <row r="622" spans="1:2" ht="15.75" customHeight="1">
      <c r="A622" s="7"/>
      <c r="B622" s="7"/>
    </row>
    <row r="623" spans="1:2" ht="15.75" customHeight="1">
      <c r="A623" s="7"/>
      <c r="B623" s="7"/>
    </row>
    <row r="624" spans="1:2" ht="15.75" customHeight="1">
      <c r="A624" s="7"/>
      <c r="B624" s="7"/>
    </row>
    <row r="625" spans="1:2" ht="15.75" customHeight="1">
      <c r="A625" s="7"/>
      <c r="B625" s="7"/>
    </row>
    <row r="626" spans="1:2" ht="15.75" customHeight="1">
      <c r="A626" s="7"/>
      <c r="B626" s="7"/>
    </row>
    <row r="627" spans="1:2" ht="15.75" customHeight="1">
      <c r="A627" s="7"/>
      <c r="B627" s="7"/>
    </row>
    <row r="628" spans="1:2" ht="15.75" customHeight="1">
      <c r="A628" s="7"/>
      <c r="B628" s="7"/>
    </row>
    <row r="629" spans="1:2" ht="15.75" customHeight="1">
      <c r="A629" s="7"/>
      <c r="B629" s="7"/>
    </row>
    <row r="630" spans="1:2" ht="15.75" customHeight="1">
      <c r="A630" s="7"/>
      <c r="B630" s="7"/>
    </row>
    <row r="631" spans="1:2" ht="15.75" customHeight="1">
      <c r="A631" s="7"/>
      <c r="B631" s="7"/>
    </row>
    <row r="632" spans="1:2" ht="15.75" customHeight="1">
      <c r="A632" s="7"/>
      <c r="B632" s="7"/>
    </row>
    <row r="633" spans="1:2" ht="15.75" customHeight="1">
      <c r="A633" s="7"/>
      <c r="B633" s="7"/>
    </row>
    <row r="634" spans="1:2" ht="15.75" customHeight="1">
      <c r="A634" s="7"/>
      <c r="B634" s="7"/>
    </row>
    <row r="635" spans="1:2" ht="15.75" customHeight="1">
      <c r="A635" s="7"/>
      <c r="B635" s="7"/>
    </row>
    <row r="636" spans="1:2" ht="15.75" customHeight="1">
      <c r="A636" s="7"/>
      <c r="B636" s="7"/>
    </row>
    <row r="637" spans="1:2" ht="15.75" customHeight="1">
      <c r="A637" s="7"/>
      <c r="B637" s="7"/>
    </row>
    <row r="638" spans="1:2" ht="15.75" customHeight="1">
      <c r="A638" s="7"/>
      <c r="B638" s="7"/>
    </row>
    <row r="639" spans="1:2" ht="15.75" customHeight="1">
      <c r="A639" s="7"/>
      <c r="B639" s="7"/>
    </row>
    <row r="640" spans="1:2" ht="15.75" customHeight="1">
      <c r="A640" s="7"/>
      <c r="B640" s="7"/>
    </row>
    <row r="641" spans="1:2" ht="15.75" customHeight="1">
      <c r="A641" s="7"/>
      <c r="B641" s="7"/>
    </row>
    <row r="642" spans="1:2" ht="15.75" customHeight="1">
      <c r="A642" s="7"/>
      <c r="B642" s="7"/>
    </row>
    <row r="643" spans="1:2" ht="15.75" customHeight="1">
      <c r="A643" s="7"/>
      <c r="B643" s="7"/>
    </row>
    <row r="644" spans="1:2" ht="15.75" customHeight="1">
      <c r="A644" s="7"/>
      <c r="B644" s="7"/>
    </row>
    <row r="645" spans="1:2" ht="15.75" customHeight="1">
      <c r="A645" s="7"/>
      <c r="B645" s="7"/>
    </row>
    <row r="646" spans="1:2" ht="15.75" customHeight="1">
      <c r="A646" s="7"/>
      <c r="B646" s="7"/>
    </row>
    <row r="647" spans="1:2" ht="15.75" customHeight="1">
      <c r="A647" s="7"/>
      <c r="B647" s="7"/>
    </row>
    <row r="648" spans="1:2" ht="15.75" customHeight="1">
      <c r="A648" s="7"/>
      <c r="B648" s="7"/>
    </row>
    <row r="649" spans="1:2" ht="15.75" customHeight="1">
      <c r="A649" s="7"/>
      <c r="B649" s="7"/>
    </row>
    <row r="650" spans="1:2" ht="15.75" customHeight="1">
      <c r="A650" s="7"/>
      <c r="B650" s="7"/>
    </row>
    <row r="651" spans="1:2" ht="15.75" customHeight="1">
      <c r="A651" s="7"/>
      <c r="B651" s="7"/>
    </row>
    <row r="652" spans="1:2" ht="15.75" customHeight="1">
      <c r="A652" s="7"/>
      <c r="B652" s="7"/>
    </row>
    <row r="653" spans="1:2" ht="15.75" customHeight="1">
      <c r="A653" s="7"/>
      <c r="B653" s="7"/>
    </row>
    <row r="654" spans="1:2" ht="15.75" customHeight="1">
      <c r="A654" s="7"/>
      <c r="B654" s="7"/>
    </row>
    <row r="655" spans="1:2" ht="15.75" customHeight="1">
      <c r="A655" s="7"/>
      <c r="B655" s="7"/>
    </row>
    <row r="656" spans="1:2" ht="15.75" customHeight="1">
      <c r="A656" s="7"/>
      <c r="B656" s="7"/>
    </row>
    <row r="657" spans="1:2" ht="15.75" customHeight="1">
      <c r="A657" s="7"/>
      <c r="B657" s="7"/>
    </row>
    <row r="658" spans="1:2" ht="15.75" customHeight="1">
      <c r="A658" s="7"/>
      <c r="B658" s="7"/>
    </row>
    <row r="659" spans="1:2" ht="15.75" customHeight="1">
      <c r="A659" s="7"/>
      <c r="B659" s="7"/>
    </row>
    <row r="660" spans="1:2" ht="15.75" customHeight="1">
      <c r="A660" s="7"/>
      <c r="B660" s="7"/>
    </row>
    <row r="661" spans="1:2" ht="15.75" customHeight="1">
      <c r="A661" s="7"/>
      <c r="B661" s="7"/>
    </row>
    <row r="662" spans="1:2" ht="15.75" customHeight="1">
      <c r="A662" s="7"/>
      <c r="B662" s="7"/>
    </row>
    <row r="663" spans="1:2" ht="15.75" customHeight="1">
      <c r="A663" s="7"/>
      <c r="B663" s="7"/>
    </row>
    <row r="664" spans="1:2" ht="15.75" customHeight="1">
      <c r="A664" s="7"/>
      <c r="B664" s="7"/>
    </row>
    <row r="665" spans="1:2" ht="15.75" customHeight="1">
      <c r="A665" s="7"/>
      <c r="B665" s="7"/>
    </row>
    <row r="666" spans="1:2" ht="15.75" customHeight="1">
      <c r="A666" s="7"/>
      <c r="B666" s="7"/>
    </row>
    <row r="667" spans="1:2" ht="15.75" customHeight="1">
      <c r="A667" s="7"/>
      <c r="B667" s="7"/>
    </row>
    <row r="668" spans="1:2" ht="15.75" customHeight="1">
      <c r="A668" s="7"/>
      <c r="B668" s="7"/>
    </row>
    <row r="669" spans="1:2" ht="15.75" customHeight="1">
      <c r="A669" s="7"/>
      <c r="B669" s="7"/>
    </row>
    <row r="670" spans="1:2" ht="15.75" customHeight="1">
      <c r="A670" s="7"/>
      <c r="B670" s="7"/>
    </row>
    <row r="671" spans="1:2" ht="15.75" customHeight="1">
      <c r="A671" s="7"/>
      <c r="B671" s="7"/>
    </row>
    <row r="672" spans="1:2" ht="15.75" customHeight="1">
      <c r="A672" s="7"/>
      <c r="B672" s="7"/>
    </row>
    <row r="673" spans="1:2" ht="15.75" customHeight="1">
      <c r="A673" s="7"/>
      <c r="B673" s="7"/>
    </row>
    <row r="674" spans="1:2" ht="15.75" customHeight="1">
      <c r="A674" s="7"/>
      <c r="B674" s="7"/>
    </row>
    <row r="675" spans="1:2" ht="15.75" customHeight="1">
      <c r="A675" s="7"/>
      <c r="B675" s="7"/>
    </row>
    <row r="676" spans="1:2" ht="15.75" customHeight="1">
      <c r="A676" s="7"/>
      <c r="B676" s="7"/>
    </row>
    <row r="677" spans="1:2" ht="15.75" customHeight="1">
      <c r="A677" s="7"/>
      <c r="B677" s="7"/>
    </row>
    <row r="678" spans="1:2" ht="15.75" customHeight="1">
      <c r="A678" s="7"/>
      <c r="B678" s="7"/>
    </row>
    <row r="679" spans="1:2" ht="15.75" customHeight="1">
      <c r="A679" s="7"/>
      <c r="B679" s="7"/>
    </row>
    <row r="680" spans="1:2" ht="15.75" customHeight="1">
      <c r="A680" s="7"/>
      <c r="B680" s="7"/>
    </row>
    <row r="681" spans="1:2" ht="15.75" customHeight="1">
      <c r="A681" s="7"/>
      <c r="B681" s="7"/>
    </row>
    <row r="682" spans="1:2" ht="15.75" customHeight="1">
      <c r="A682" s="7"/>
      <c r="B682" s="7"/>
    </row>
    <row r="683" spans="1:2" ht="15.75" customHeight="1">
      <c r="A683" s="7"/>
      <c r="B683" s="7"/>
    </row>
    <row r="684" spans="1:2" ht="15.75" customHeight="1">
      <c r="A684" s="7"/>
      <c r="B684" s="7"/>
    </row>
    <row r="685" spans="1:2" ht="15.75" customHeight="1">
      <c r="A685" s="7"/>
      <c r="B685" s="7"/>
    </row>
    <row r="686" spans="1:2" ht="15.75" customHeight="1">
      <c r="A686" s="7"/>
      <c r="B686" s="7"/>
    </row>
    <row r="687" spans="1:2" ht="15.75" customHeight="1">
      <c r="A687" s="7"/>
      <c r="B687" s="7"/>
    </row>
    <row r="688" spans="1:2" ht="15.75" customHeight="1">
      <c r="A688" s="7"/>
      <c r="B688" s="7"/>
    </row>
    <row r="689" spans="1:2" ht="15.75" customHeight="1">
      <c r="A689" s="7"/>
      <c r="B689" s="7"/>
    </row>
    <row r="690" spans="1:2" ht="15.75" customHeight="1">
      <c r="A690" s="7"/>
      <c r="B690" s="7"/>
    </row>
    <row r="691" spans="1:2" ht="15.75" customHeight="1">
      <c r="A691" s="7"/>
      <c r="B691" s="7"/>
    </row>
    <row r="692" spans="1:2" ht="15.75" customHeight="1">
      <c r="A692" s="7"/>
      <c r="B692" s="7"/>
    </row>
    <row r="693" spans="1:2" ht="15.75" customHeight="1">
      <c r="A693" s="7"/>
      <c r="B693" s="7"/>
    </row>
    <row r="694" spans="1:2" ht="15.75" customHeight="1">
      <c r="A694" s="7"/>
      <c r="B694" s="7"/>
    </row>
    <row r="695" spans="1:2" ht="15.75" customHeight="1">
      <c r="A695" s="7"/>
      <c r="B695" s="7"/>
    </row>
    <row r="696" spans="1:2" ht="15.75" customHeight="1">
      <c r="A696" s="7"/>
      <c r="B696" s="7"/>
    </row>
    <row r="697" spans="1:2" ht="15.75" customHeight="1">
      <c r="A697" s="7"/>
      <c r="B697" s="7"/>
    </row>
    <row r="698" spans="1:2" ht="15.75" customHeight="1">
      <c r="A698" s="7"/>
      <c r="B698" s="7"/>
    </row>
    <row r="699" spans="1:2" ht="15.75" customHeight="1">
      <c r="A699" s="7"/>
      <c r="B699" s="7"/>
    </row>
    <row r="700" spans="1:2" ht="15.75" customHeight="1">
      <c r="A700" s="7"/>
      <c r="B700" s="7"/>
    </row>
    <row r="701" spans="1:2" ht="15.75" customHeight="1">
      <c r="A701" s="7"/>
      <c r="B701" s="7"/>
    </row>
    <row r="702" spans="1:2" ht="15.75" customHeight="1">
      <c r="A702" s="7"/>
      <c r="B702" s="7"/>
    </row>
    <row r="703" spans="1:2" ht="15.75" customHeight="1">
      <c r="A703" s="7"/>
      <c r="B703" s="7"/>
    </row>
    <row r="704" spans="1:2" ht="15.75" customHeight="1">
      <c r="A704" s="7"/>
      <c r="B704" s="7"/>
    </row>
    <row r="705" spans="1:2" ht="15.75" customHeight="1">
      <c r="A705" s="7"/>
      <c r="B705" s="7"/>
    </row>
    <row r="706" spans="1:2" ht="15.75" customHeight="1">
      <c r="A706" s="7"/>
      <c r="B706" s="7"/>
    </row>
    <row r="707" spans="1:2" ht="15.75" customHeight="1">
      <c r="A707" s="7"/>
      <c r="B707" s="7"/>
    </row>
    <row r="708" spans="1:2" ht="15.75" customHeight="1">
      <c r="A708" s="7"/>
      <c r="B708" s="7"/>
    </row>
    <row r="709" spans="1:2" ht="15.75" customHeight="1">
      <c r="A709" s="7"/>
      <c r="B709" s="7"/>
    </row>
    <row r="710" spans="1:2" ht="15.75" customHeight="1">
      <c r="A710" s="7"/>
      <c r="B710" s="7"/>
    </row>
    <row r="711" spans="1:2" ht="15.75" customHeight="1">
      <c r="A711" s="7"/>
      <c r="B711" s="7"/>
    </row>
    <row r="712" spans="1:2" ht="15.75" customHeight="1">
      <c r="A712" s="7"/>
      <c r="B712" s="7"/>
    </row>
    <row r="713" spans="1:2" ht="15.75" customHeight="1">
      <c r="A713" s="7"/>
      <c r="B713" s="7"/>
    </row>
    <row r="714" spans="1:2" ht="15.75" customHeight="1">
      <c r="A714" s="7"/>
      <c r="B714" s="7"/>
    </row>
    <row r="715" spans="1:2" ht="15.75" customHeight="1">
      <c r="A715" s="7"/>
      <c r="B715" s="7"/>
    </row>
    <row r="716" spans="1:2" ht="15.75" customHeight="1">
      <c r="A716" s="7"/>
      <c r="B716" s="7"/>
    </row>
    <row r="717" spans="1:2" ht="15.75" customHeight="1">
      <c r="A717" s="7"/>
      <c r="B717" s="7"/>
    </row>
    <row r="718" spans="1:2" ht="15.75" customHeight="1">
      <c r="A718" s="7"/>
      <c r="B718" s="7"/>
    </row>
    <row r="719" spans="1:2" ht="15.75" customHeight="1">
      <c r="A719" s="7"/>
      <c r="B719" s="7"/>
    </row>
    <row r="720" spans="1:2" ht="15.75" customHeight="1">
      <c r="A720" s="7"/>
      <c r="B720" s="7"/>
    </row>
    <row r="721" spans="1:2" ht="15.75" customHeight="1">
      <c r="A721" s="7"/>
      <c r="B721" s="7"/>
    </row>
    <row r="722" spans="1:2" ht="15.75" customHeight="1">
      <c r="A722" s="7"/>
      <c r="B722" s="7"/>
    </row>
    <row r="723" spans="1:2" ht="15.75" customHeight="1">
      <c r="A723" s="7"/>
      <c r="B723" s="7"/>
    </row>
    <row r="724" spans="1:2" ht="15.75" customHeight="1">
      <c r="A724" s="7"/>
      <c r="B724" s="7"/>
    </row>
    <row r="725" spans="1:2" ht="15.75" customHeight="1">
      <c r="A725" s="7"/>
      <c r="B725" s="7"/>
    </row>
    <row r="726" spans="1:2" ht="15.75" customHeight="1">
      <c r="A726" s="7"/>
      <c r="B726" s="7"/>
    </row>
    <row r="727" spans="1:2" ht="15.75" customHeight="1">
      <c r="A727" s="7"/>
      <c r="B727" s="7"/>
    </row>
    <row r="728" spans="1:2" ht="15.75" customHeight="1">
      <c r="A728" s="7"/>
      <c r="B728" s="7"/>
    </row>
    <row r="729" spans="1:2" ht="15.75" customHeight="1">
      <c r="A729" s="7"/>
      <c r="B729" s="7"/>
    </row>
    <row r="730" spans="1:2" ht="15.75" customHeight="1">
      <c r="A730" s="7"/>
      <c r="B730" s="7"/>
    </row>
    <row r="731" spans="1:2" ht="15.75" customHeight="1">
      <c r="A731" s="7"/>
      <c r="B731" s="7"/>
    </row>
    <row r="732" spans="1:2" ht="15.75" customHeight="1">
      <c r="A732" s="7"/>
      <c r="B732" s="7"/>
    </row>
    <row r="733" spans="1:2" ht="15.75" customHeight="1">
      <c r="A733" s="7"/>
      <c r="B733" s="7"/>
    </row>
    <row r="734" spans="1:2" ht="15.75" customHeight="1">
      <c r="A734" s="7"/>
      <c r="B734" s="7"/>
    </row>
    <row r="735" spans="1:2" ht="15.75" customHeight="1">
      <c r="A735" s="7"/>
      <c r="B735" s="7"/>
    </row>
    <row r="736" spans="1:2" ht="15.75" customHeight="1">
      <c r="A736" s="7"/>
      <c r="B736" s="7"/>
    </row>
    <row r="737" spans="1:2" ht="15.75" customHeight="1">
      <c r="A737" s="7"/>
      <c r="B737" s="7"/>
    </row>
    <row r="738" spans="1:2" ht="15.75" customHeight="1">
      <c r="A738" s="7"/>
      <c r="B738" s="7"/>
    </row>
    <row r="739" spans="1:2" ht="15.75" customHeight="1">
      <c r="A739" s="7"/>
      <c r="B739" s="7"/>
    </row>
    <row r="740" spans="1:2" ht="15.75" customHeight="1">
      <c r="A740" s="7"/>
      <c r="B740" s="7"/>
    </row>
    <row r="741" spans="1:2" ht="15.75" customHeight="1">
      <c r="A741" s="7"/>
      <c r="B741" s="7"/>
    </row>
    <row r="742" spans="1:2" ht="15.75" customHeight="1">
      <c r="A742" s="7"/>
      <c r="B742" s="7"/>
    </row>
    <row r="743" spans="1:2" ht="15.75" customHeight="1">
      <c r="A743" s="7"/>
      <c r="B743" s="7"/>
    </row>
    <row r="744" spans="1:2" ht="15.75" customHeight="1">
      <c r="A744" s="7"/>
      <c r="B744" s="7"/>
    </row>
    <row r="745" spans="1:2" ht="15.75" customHeight="1">
      <c r="A745" s="7"/>
      <c r="B745" s="7"/>
    </row>
    <row r="746" spans="1:2" ht="15.75" customHeight="1">
      <c r="A746" s="7"/>
      <c r="B746" s="7"/>
    </row>
    <row r="747" spans="1:2" ht="15.75" customHeight="1">
      <c r="A747" s="7"/>
      <c r="B747" s="7"/>
    </row>
    <row r="748" spans="1:2" ht="15.75" customHeight="1">
      <c r="A748" s="7"/>
      <c r="B748" s="7"/>
    </row>
    <row r="749" spans="1:2" ht="15.75" customHeight="1">
      <c r="A749" s="7"/>
      <c r="B749" s="7"/>
    </row>
    <row r="750" spans="1:2" ht="15.75" customHeight="1">
      <c r="A750" s="7"/>
      <c r="B750" s="7"/>
    </row>
    <row r="751" spans="1:2" ht="15.75" customHeight="1">
      <c r="A751" s="7"/>
      <c r="B751" s="7"/>
    </row>
    <row r="752" spans="1:2" ht="15.75" customHeight="1">
      <c r="A752" s="7"/>
      <c r="B752" s="7"/>
    </row>
    <row r="753" spans="1:2" ht="15.75" customHeight="1">
      <c r="A753" s="7"/>
      <c r="B753" s="7"/>
    </row>
    <row r="754" spans="1:2" ht="15.75" customHeight="1">
      <c r="A754" s="7"/>
      <c r="B754" s="7"/>
    </row>
    <row r="755" spans="1:2" ht="15.75" customHeight="1">
      <c r="A755" s="7"/>
      <c r="B755" s="7"/>
    </row>
    <row r="756" spans="1:2" ht="15.75" customHeight="1">
      <c r="A756" s="7"/>
      <c r="B756" s="7"/>
    </row>
    <row r="757" spans="1:2" ht="15.75" customHeight="1">
      <c r="A757" s="7"/>
      <c r="B757" s="7"/>
    </row>
    <row r="758" spans="1:2" ht="15.75" customHeight="1">
      <c r="A758" s="7"/>
      <c r="B758" s="7"/>
    </row>
    <row r="759" spans="1:2" ht="15.75" customHeight="1">
      <c r="A759" s="7"/>
      <c r="B759" s="7"/>
    </row>
    <row r="760" spans="1:2" ht="15.75" customHeight="1">
      <c r="A760" s="7"/>
      <c r="B760" s="7"/>
    </row>
    <row r="761" spans="1:2" ht="15.75" customHeight="1">
      <c r="A761" s="7"/>
      <c r="B761" s="7"/>
    </row>
    <row r="762" spans="1:2" ht="15.75" customHeight="1">
      <c r="A762" s="7"/>
      <c r="B762" s="7"/>
    </row>
    <row r="763" spans="1:2" ht="15.75" customHeight="1">
      <c r="A763" s="7"/>
      <c r="B763" s="7"/>
    </row>
    <row r="764" spans="1:2" ht="15.75" customHeight="1">
      <c r="A764" s="7"/>
      <c r="B764" s="7"/>
    </row>
    <row r="765" spans="1:2" ht="15.75" customHeight="1">
      <c r="A765" s="7"/>
      <c r="B765" s="7"/>
    </row>
    <row r="766" spans="1:2" ht="15.75" customHeight="1">
      <c r="A766" s="7"/>
      <c r="B766" s="7"/>
    </row>
    <row r="767" spans="1:2" ht="15.75" customHeight="1">
      <c r="A767" s="7"/>
      <c r="B767" s="7"/>
    </row>
    <row r="768" spans="1:2" ht="15.75" customHeight="1">
      <c r="A768" s="7"/>
      <c r="B768" s="7"/>
    </row>
    <row r="769" spans="1:2" ht="15.75" customHeight="1">
      <c r="A769" s="7"/>
      <c r="B769" s="7"/>
    </row>
    <row r="770" spans="1:2" ht="15.75" customHeight="1">
      <c r="A770" s="7"/>
      <c r="B770" s="7"/>
    </row>
    <row r="771" spans="1:2" ht="15.75" customHeight="1">
      <c r="A771" s="7"/>
      <c r="B771" s="7"/>
    </row>
    <row r="772" spans="1:2" ht="15.75" customHeight="1">
      <c r="A772" s="7"/>
      <c r="B772" s="7"/>
    </row>
    <row r="773" spans="1:2" ht="15.75" customHeight="1">
      <c r="A773" s="7"/>
      <c r="B773" s="7"/>
    </row>
    <row r="774" spans="1:2" ht="15.75" customHeight="1">
      <c r="A774" s="7"/>
      <c r="B774" s="7"/>
    </row>
    <row r="775" spans="1:2" ht="15.75" customHeight="1">
      <c r="A775" s="7"/>
      <c r="B775" s="7"/>
    </row>
    <row r="776" spans="1:2" ht="15.75" customHeight="1">
      <c r="A776" s="7"/>
      <c r="B776" s="7"/>
    </row>
    <row r="777" spans="1:2" ht="15.75" customHeight="1">
      <c r="A777" s="7"/>
      <c r="B777" s="7"/>
    </row>
    <row r="778" spans="1:2" ht="15.75" customHeight="1">
      <c r="A778" s="7"/>
      <c r="B778" s="7"/>
    </row>
    <row r="779" spans="1:2" ht="15.75" customHeight="1">
      <c r="A779" s="7"/>
      <c r="B779" s="7"/>
    </row>
    <row r="780" spans="1:2" ht="15.75" customHeight="1">
      <c r="A780" s="7"/>
      <c r="B780" s="7"/>
    </row>
    <row r="781" spans="1:2" ht="15.75" customHeight="1">
      <c r="A781" s="7"/>
      <c r="B781" s="7"/>
    </row>
    <row r="782" spans="1:2" ht="15.75" customHeight="1">
      <c r="A782" s="7"/>
      <c r="B782" s="7"/>
    </row>
    <row r="783" spans="1:2" ht="15.75" customHeight="1">
      <c r="A783" s="7"/>
      <c r="B783" s="7"/>
    </row>
    <row r="784" spans="1:2" ht="15.75" customHeight="1">
      <c r="A784" s="7"/>
      <c r="B784" s="7"/>
    </row>
    <row r="785" spans="1:2" ht="15.75" customHeight="1">
      <c r="A785" s="7"/>
      <c r="B785" s="7"/>
    </row>
    <row r="786" spans="1:2" ht="15.75" customHeight="1">
      <c r="A786" s="7"/>
      <c r="B786" s="7"/>
    </row>
    <row r="787" spans="1:2" ht="15.75" customHeight="1">
      <c r="A787" s="7"/>
      <c r="B787" s="7"/>
    </row>
    <row r="788" spans="1:2" ht="15.75" customHeight="1">
      <c r="A788" s="7"/>
      <c r="B788" s="7"/>
    </row>
    <row r="789" spans="1:2" ht="15.75" customHeight="1">
      <c r="A789" s="7"/>
      <c r="B789" s="7"/>
    </row>
    <row r="790" spans="1:2" ht="15.75" customHeight="1">
      <c r="A790" s="7"/>
      <c r="B790" s="7"/>
    </row>
    <row r="791" spans="1:2" ht="15.75" customHeight="1">
      <c r="A791" s="7"/>
      <c r="B791" s="7"/>
    </row>
    <row r="792" spans="1:2" ht="15.75" customHeight="1">
      <c r="A792" s="7"/>
      <c r="B792" s="7"/>
    </row>
    <row r="793" spans="1:2" ht="15.75" customHeight="1">
      <c r="A793" s="7"/>
      <c r="B793" s="7"/>
    </row>
    <row r="794" spans="1:2" ht="15.75" customHeight="1">
      <c r="A794" s="7"/>
      <c r="B794" s="7"/>
    </row>
    <row r="795" spans="1:2" ht="15.75" customHeight="1">
      <c r="A795" s="7"/>
      <c r="B795" s="7"/>
    </row>
    <row r="796" spans="1:2" ht="15.75" customHeight="1">
      <c r="A796" s="7"/>
      <c r="B796" s="7"/>
    </row>
    <row r="797" spans="1:2" ht="15.75" customHeight="1">
      <c r="A797" s="7"/>
      <c r="B797" s="7"/>
    </row>
    <row r="798" spans="1:2" ht="15.75" customHeight="1">
      <c r="A798" s="7"/>
      <c r="B798" s="7"/>
    </row>
    <row r="799" spans="1:2" ht="15.75" customHeight="1">
      <c r="A799" s="7"/>
      <c r="B799" s="7"/>
    </row>
    <row r="800" spans="1:2" ht="15.75" customHeight="1">
      <c r="A800" s="7"/>
      <c r="B800" s="7"/>
    </row>
    <row r="801" spans="1:2" ht="15.75" customHeight="1">
      <c r="A801" s="7"/>
      <c r="B801" s="7"/>
    </row>
    <row r="802" spans="1:2" ht="15.75" customHeight="1">
      <c r="A802" s="7"/>
      <c r="B802" s="7"/>
    </row>
    <row r="803" spans="1:2" ht="15.75" customHeight="1">
      <c r="A803" s="7"/>
      <c r="B803" s="7"/>
    </row>
    <row r="804" spans="1:2" ht="15.75" customHeight="1">
      <c r="A804" s="7"/>
      <c r="B804" s="7"/>
    </row>
    <row r="805" spans="1:2" ht="15.75" customHeight="1">
      <c r="A805" s="7"/>
      <c r="B805" s="7"/>
    </row>
    <row r="806" spans="1:2" ht="15.75" customHeight="1">
      <c r="A806" s="7"/>
      <c r="B806" s="7"/>
    </row>
    <row r="807" spans="1:2" ht="15.75" customHeight="1">
      <c r="A807" s="7"/>
      <c r="B807" s="7"/>
    </row>
    <row r="808" spans="1:2" ht="15.75" customHeight="1">
      <c r="A808" s="7"/>
      <c r="B808" s="7"/>
    </row>
    <row r="809" spans="1:2" ht="15.75" customHeight="1">
      <c r="A809" s="7"/>
      <c r="B809" s="7"/>
    </row>
    <row r="810" spans="1:2" ht="15.75" customHeight="1">
      <c r="A810" s="7"/>
      <c r="B810" s="7"/>
    </row>
    <row r="811" spans="1:2" ht="15.75" customHeight="1">
      <c r="A811" s="7"/>
      <c r="B811" s="7"/>
    </row>
    <row r="812" spans="1:2" ht="15.75" customHeight="1">
      <c r="A812" s="7"/>
      <c r="B812" s="7"/>
    </row>
    <row r="813" spans="1:2" ht="15.75" customHeight="1">
      <c r="A813" s="7"/>
      <c r="B813" s="7"/>
    </row>
    <row r="814" spans="1:2" ht="15.75" customHeight="1">
      <c r="A814" s="7"/>
      <c r="B814" s="7"/>
    </row>
    <row r="815" spans="1:2" ht="15.75" customHeight="1">
      <c r="A815" s="7"/>
      <c r="B815" s="7"/>
    </row>
    <row r="816" spans="1:2" ht="15.75" customHeight="1">
      <c r="A816" s="7"/>
      <c r="B816" s="7"/>
    </row>
    <row r="817" spans="1:2" ht="15.75" customHeight="1">
      <c r="A817" s="7"/>
      <c r="B817" s="7"/>
    </row>
    <row r="818" spans="1:2" ht="15.75" customHeight="1">
      <c r="A818" s="7"/>
      <c r="B818" s="7"/>
    </row>
    <row r="819" spans="1:2" ht="15.75" customHeight="1">
      <c r="A819" s="7"/>
      <c r="B819" s="7"/>
    </row>
    <row r="820" spans="1:2" ht="15.75" customHeight="1">
      <c r="A820" s="7"/>
      <c r="B820" s="7"/>
    </row>
    <row r="821" spans="1:2" ht="15.75" customHeight="1">
      <c r="A821" s="7"/>
      <c r="B821" s="7"/>
    </row>
    <row r="822" spans="1:2" ht="15.75" customHeight="1">
      <c r="A822" s="7"/>
      <c r="B822" s="7"/>
    </row>
    <row r="823" spans="1:2" ht="15.75" customHeight="1">
      <c r="A823" s="7"/>
      <c r="B823" s="7"/>
    </row>
    <row r="824" spans="1:2" ht="15.75" customHeight="1">
      <c r="A824" s="7"/>
      <c r="B824" s="7"/>
    </row>
    <row r="825" spans="1:2" ht="15.75" customHeight="1">
      <c r="A825" s="7"/>
      <c r="B825" s="7"/>
    </row>
    <row r="826" spans="1:2" ht="15.75" customHeight="1">
      <c r="A826" s="7"/>
      <c r="B826" s="7"/>
    </row>
    <row r="827" spans="1:2" ht="15.75" customHeight="1">
      <c r="A827" s="7"/>
      <c r="B827" s="7"/>
    </row>
    <row r="828" spans="1:2" ht="15.75" customHeight="1">
      <c r="A828" s="7"/>
      <c r="B828" s="7"/>
    </row>
    <row r="829" spans="1:2" ht="15.75" customHeight="1">
      <c r="A829" s="7"/>
      <c r="B829" s="7"/>
    </row>
    <row r="830" spans="1:2" ht="15.75" customHeight="1">
      <c r="A830" s="7"/>
      <c r="B830" s="7"/>
    </row>
    <row r="831" spans="1:2" ht="15.75" customHeight="1">
      <c r="A831" s="7"/>
      <c r="B831" s="7"/>
    </row>
    <row r="832" spans="1:2" ht="15.75" customHeight="1">
      <c r="A832" s="7"/>
      <c r="B832" s="7"/>
    </row>
    <row r="833" spans="1:2" ht="15.75" customHeight="1">
      <c r="A833" s="7"/>
      <c r="B833" s="7"/>
    </row>
    <row r="834" spans="1:2" ht="15.75" customHeight="1">
      <c r="A834" s="7"/>
      <c r="B834" s="7"/>
    </row>
    <row r="835" spans="1:2" ht="15.75" customHeight="1">
      <c r="A835" s="7"/>
      <c r="B835" s="7"/>
    </row>
    <row r="836" spans="1:2" ht="15.75" customHeight="1">
      <c r="A836" s="7"/>
      <c r="B836" s="7"/>
    </row>
    <row r="837" spans="1:2" ht="15.75" customHeight="1">
      <c r="A837" s="7"/>
      <c r="B837" s="7"/>
    </row>
    <row r="838" spans="1:2" ht="15.75" customHeight="1">
      <c r="A838" s="7"/>
      <c r="B838" s="7"/>
    </row>
    <row r="839" spans="1:2" ht="15.75" customHeight="1">
      <c r="A839" s="7"/>
      <c r="B839" s="7"/>
    </row>
    <row r="840" spans="1:2" ht="15.75" customHeight="1">
      <c r="A840" s="7"/>
      <c r="B840" s="7"/>
    </row>
    <row r="841" spans="1:2" ht="15.75" customHeight="1">
      <c r="A841" s="7"/>
      <c r="B841" s="7"/>
    </row>
    <row r="842" spans="1:2" ht="15.75" customHeight="1">
      <c r="A842" s="7"/>
      <c r="B842" s="7"/>
    </row>
    <row r="843" spans="1:2" ht="15.75" customHeight="1">
      <c r="A843" s="7"/>
      <c r="B843" s="7"/>
    </row>
    <row r="844" spans="1:2" ht="15.75" customHeight="1">
      <c r="A844" s="7"/>
      <c r="B844" s="7"/>
    </row>
    <row r="845" spans="1:2" ht="15.75" customHeight="1">
      <c r="A845" s="7"/>
      <c r="B845" s="7"/>
    </row>
    <row r="846" spans="1:2" ht="15.75" customHeight="1">
      <c r="A846" s="7"/>
      <c r="B846" s="7"/>
    </row>
    <row r="847" spans="1:2" ht="15.75" customHeight="1">
      <c r="A847" s="7"/>
      <c r="B847" s="7"/>
    </row>
    <row r="848" spans="1:2" ht="15.75" customHeight="1">
      <c r="A848" s="7"/>
      <c r="B848" s="7"/>
    </row>
    <row r="849" spans="1:2" ht="15.75" customHeight="1">
      <c r="A849" s="7"/>
      <c r="B849" s="7"/>
    </row>
    <row r="850" spans="1:2" ht="15.75" customHeight="1">
      <c r="A850" s="7"/>
      <c r="B850" s="7"/>
    </row>
    <row r="851" spans="1:2" ht="15.75" customHeight="1">
      <c r="A851" s="7"/>
      <c r="B851" s="7"/>
    </row>
    <row r="852" spans="1:2" ht="15.75" customHeight="1">
      <c r="A852" s="7"/>
      <c r="B852" s="7"/>
    </row>
    <row r="853" spans="1:2" ht="15.75" customHeight="1">
      <c r="A853" s="7"/>
      <c r="B853" s="7"/>
    </row>
    <row r="854" spans="1:2" ht="15.75" customHeight="1">
      <c r="A854" s="7"/>
      <c r="B854" s="7"/>
    </row>
    <row r="855" spans="1:2" ht="15.75" customHeight="1">
      <c r="A855" s="7"/>
      <c r="B855" s="7"/>
    </row>
    <row r="856" spans="1:2" ht="15.75" customHeight="1">
      <c r="A856" s="7"/>
      <c r="B856" s="7"/>
    </row>
    <row r="857" spans="1:2" ht="15.75" customHeight="1">
      <c r="A857" s="7"/>
      <c r="B857" s="7"/>
    </row>
    <row r="858" spans="1:2" ht="15.75" customHeight="1">
      <c r="A858" s="7"/>
      <c r="B858" s="7"/>
    </row>
    <row r="859" spans="1:2" ht="15.75" customHeight="1">
      <c r="A859" s="7"/>
      <c r="B859" s="7"/>
    </row>
    <row r="860" spans="1:2" ht="15.75" customHeight="1">
      <c r="A860" s="7"/>
      <c r="B860" s="7"/>
    </row>
    <row r="861" spans="1:2" ht="15.75" customHeight="1">
      <c r="A861" s="7"/>
      <c r="B861" s="7"/>
    </row>
    <row r="862" spans="1:2" ht="15.75" customHeight="1">
      <c r="A862" s="7"/>
      <c r="B862" s="7"/>
    </row>
    <row r="863" spans="1:2" ht="15.75" customHeight="1">
      <c r="A863" s="7"/>
      <c r="B863" s="7"/>
    </row>
    <row r="864" spans="1:2" ht="15.75" customHeight="1">
      <c r="A864" s="7"/>
      <c r="B864" s="7"/>
    </row>
    <row r="865" spans="1:2" ht="15.75" customHeight="1">
      <c r="A865" s="7"/>
      <c r="B865" s="7"/>
    </row>
    <row r="866" spans="1:2" ht="15.75" customHeight="1">
      <c r="A866" s="7"/>
      <c r="B866" s="7"/>
    </row>
    <row r="867" spans="1:2" ht="15.75" customHeight="1">
      <c r="A867" s="7"/>
      <c r="B867" s="7"/>
    </row>
    <row r="868" spans="1:2" ht="15.75" customHeight="1">
      <c r="A868" s="7"/>
      <c r="B868" s="7"/>
    </row>
    <row r="869" spans="1:2" ht="15.75" customHeight="1">
      <c r="A869" s="7"/>
      <c r="B869" s="7"/>
    </row>
    <row r="870" spans="1:2" ht="15.75" customHeight="1">
      <c r="A870" s="7"/>
      <c r="B870" s="7"/>
    </row>
    <row r="871" spans="1:2" ht="15.75" customHeight="1">
      <c r="A871" s="7"/>
      <c r="B871" s="7"/>
    </row>
    <row r="872" spans="1:2" ht="15.75" customHeight="1">
      <c r="A872" s="7"/>
      <c r="B872" s="7"/>
    </row>
    <row r="873" spans="1:2" ht="15.75" customHeight="1">
      <c r="A873" s="7"/>
      <c r="B873" s="7"/>
    </row>
    <row r="874" spans="1:2" ht="15.75" customHeight="1">
      <c r="A874" s="7"/>
      <c r="B874" s="7"/>
    </row>
    <row r="875" spans="1:2" ht="15.75" customHeight="1">
      <c r="A875" s="7"/>
      <c r="B875" s="7"/>
    </row>
    <row r="876" spans="1:2" ht="15.75" customHeight="1">
      <c r="A876" s="7"/>
      <c r="B876" s="7"/>
    </row>
    <row r="877" spans="1:2" ht="15.75" customHeight="1">
      <c r="A877" s="7"/>
      <c r="B877" s="7"/>
    </row>
    <row r="878" spans="1:2" ht="15.75" customHeight="1">
      <c r="A878" s="7"/>
      <c r="B878" s="7"/>
    </row>
    <row r="879" spans="1:2" ht="15.75" customHeight="1">
      <c r="A879" s="7"/>
      <c r="B879" s="7"/>
    </row>
    <row r="880" spans="1:2" ht="15.75" customHeight="1">
      <c r="A880" s="7"/>
      <c r="B880" s="7"/>
    </row>
    <row r="881" spans="1:2" ht="15.75" customHeight="1">
      <c r="A881" s="7"/>
      <c r="B881" s="7"/>
    </row>
    <row r="882" spans="1:2" ht="15.75" customHeight="1">
      <c r="A882" s="7"/>
      <c r="B882" s="7"/>
    </row>
    <row r="883" spans="1:2" ht="15.75" customHeight="1">
      <c r="A883" s="7"/>
      <c r="B883" s="7"/>
    </row>
    <row r="884" spans="1:2" ht="15.75" customHeight="1">
      <c r="A884" s="7"/>
      <c r="B884" s="7"/>
    </row>
    <row r="885" spans="1:2" ht="15.75" customHeight="1">
      <c r="A885" s="7"/>
      <c r="B885" s="7"/>
    </row>
    <row r="886" spans="1:2" ht="15.75" customHeight="1">
      <c r="A886" s="7"/>
      <c r="B886" s="7"/>
    </row>
    <row r="887" spans="1:2" ht="15.75" customHeight="1">
      <c r="A887" s="7"/>
      <c r="B887" s="7"/>
    </row>
    <row r="888" spans="1:2" ht="15.75" customHeight="1">
      <c r="A888" s="7"/>
      <c r="B888" s="7"/>
    </row>
    <row r="889" spans="1:2" ht="15.75" customHeight="1">
      <c r="A889" s="7"/>
      <c r="B889" s="7"/>
    </row>
    <row r="890" spans="1:2" ht="15.75" customHeight="1">
      <c r="A890" s="7"/>
      <c r="B890" s="7"/>
    </row>
    <row r="891" spans="1:2" ht="15.75" customHeight="1">
      <c r="A891" s="7"/>
      <c r="B891" s="7"/>
    </row>
    <row r="892" spans="1:2" ht="15.75" customHeight="1">
      <c r="A892" s="7"/>
      <c r="B892" s="7"/>
    </row>
    <row r="893" spans="1:2" ht="15.75" customHeight="1">
      <c r="A893" s="7"/>
      <c r="B893" s="7"/>
    </row>
    <row r="894" spans="1:2" ht="15.75" customHeight="1">
      <c r="A894" s="7"/>
      <c r="B894" s="7"/>
    </row>
    <row r="895" spans="1:2" ht="15.75" customHeight="1">
      <c r="A895" s="7"/>
      <c r="B895" s="7"/>
    </row>
    <row r="896" spans="1:2" ht="15.75" customHeight="1">
      <c r="A896" s="7"/>
      <c r="B896" s="7"/>
    </row>
    <row r="897" spans="1:2" ht="15.75" customHeight="1">
      <c r="A897" s="7"/>
      <c r="B897" s="7"/>
    </row>
    <row r="898" spans="1:2" ht="15.75" customHeight="1">
      <c r="A898" s="7"/>
      <c r="B898" s="7"/>
    </row>
    <row r="899" spans="1:2" ht="15.75" customHeight="1">
      <c r="A899" s="7"/>
      <c r="B899" s="7"/>
    </row>
    <row r="900" spans="1:2" ht="15.75" customHeight="1">
      <c r="A900" s="7"/>
      <c r="B900" s="7"/>
    </row>
    <row r="901" spans="1:2" ht="15.75" customHeight="1">
      <c r="A901" s="7"/>
      <c r="B901" s="7"/>
    </row>
    <row r="902" spans="1:2" ht="15.75" customHeight="1">
      <c r="A902" s="7"/>
      <c r="B902" s="7"/>
    </row>
    <row r="903" spans="1:2" ht="15.75" customHeight="1">
      <c r="A903" s="7"/>
      <c r="B903" s="7"/>
    </row>
    <row r="904" spans="1:2" ht="15.75" customHeight="1">
      <c r="A904" s="7"/>
      <c r="B904" s="7"/>
    </row>
    <row r="905" spans="1:2" ht="15.75" customHeight="1">
      <c r="A905" s="7"/>
      <c r="B905" s="7"/>
    </row>
    <row r="906" spans="1:2" ht="15.75" customHeight="1">
      <c r="A906" s="7"/>
      <c r="B906" s="7"/>
    </row>
    <row r="907" spans="1:2" ht="15.75" customHeight="1">
      <c r="A907" s="7"/>
      <c r="B907" s="7"/>
    </row>
    <row r="908" spans="1:2" ht="15.75" customHeight="1">
      <c r="A908" s="7"/>
      <c r="B908" s="7"/>
    </row>
    <row r="909" spans="1:2" ht="15.75" customHeight="1">
      <c r="A909" s="7"/>
      <c r="B909" s="7"/>
    </row>
    <row r="910" spans="1:2" ht="15.75" customHeight="1">
      <c r="A910" s="7"/>
      <c r="B910" s="7"/>
    </row>
    <row r="911" spans="1:2" ht="15.75" customHeight="1">
      <c r="A911" s="7"/>
      <c r="B911" s="7"/>
    </row>
    <row r="912" spans="1:2" ht="15.75" customHeight="1">
      <c r="A912" s="7"/>
      <c r="B912" s="7"/>
    </row>
    <row r="913" spans="1:2" ht="15.75" customHeight="1">
      <c r="A913" s="7"/>
      <c r="B913" s="7"/>
    </row>
    <row r="914" spans="1:2" ht="15.75" customHeight="1">
      <c r="A914" s="7"/>
      <c r="B914" s="7"/>
    </row>
    <row r="915" spans="1:2" ht="15.75" customHeight="1">
      <c r="A915" s="7"/>
      <c r="B915" s="7"/>
    </row>
    <row r="916" spans="1:2" ht="15.75" customHeight="1">
      <c r="A916" s="7"/>
      <c r="B916" s="7"/>
    </row>
    <row r="917" spans="1:2" ht="15.75" customHeight="1">
      <c r="A917" s="7"/>
      <c r="B917" s="7"/>
    </row>
    <row r="918" spans="1:2" ht="15.75" customHeight="1">
      <c r="A918" s="7"/>
      <c r="B918" s="7"/>
    </row>
    <row r="919" spans="1:2" ht="15.75" customHeight="1">
      <c r="A919" s="7"/>
      <c r="B919" s="7"/>
    </row>
    <row r="920" spans="1:2" ht="15.75" customHeight="1">
      <c r="A920" s="7"/>
      <c r="B920" s="7"/>
    </row>
    <row r="921" spans="1:2" ht="15.75" customHeight="1">
      <c r="A921" s="7"/>
      <c r="B921" s="7"/>
    </row>
    <row r="922" spans="1:2" ht="15.75" customHeight="1">
      <c r="A922" s="7"/>
      <c r="B922" s="7"/>
    </row>
    <row r="923" spans="1:2" ht="15.75" customHeight="1">
      <c r="A923" s="7"/>
      <c r="B923" s="7"/>
    </row>
    <row r="924" spans="1:2" ht="15.75" customHeight="1">
      <c r="A924" s="7"/>
      <c r="B924" s="7"/>
    </row>
    <row r="925" spans="1:2" ht="15.75" customHeight="1">
      <c r="A925" s="7"/>
      <c r="B925" s="7"/>
    </row>
    <row r="926" spans="1:2" ht="15.75" customHeight="1">
      <c r="A926" s="7"/>
      <c r="B926" s="7"/>
    </row>
    <row r="927" spans="1:2" ht="15.75" customHeight="1">
      <c r="A927" s="7"/>
      <c r="B927" s="7"/>
    </row>
    <row r="928" spans="1:2" ht="15.75" customHeight="1">
      <c r="A928" s="7"/>
      <c r="B928" s="7"/>
    </row>
    <row r="929" spans="1:2" ht="15.75" customHeight="1">
      <c r="A929" s="7"/>
      <c r="B929" s="7"/>
    </row>
    <row r="930" spans="1:2" ht="15.75" customHeight="1">
      <c r="A930" s="7"/>
      <c r="B930" s="7"/>
    </row>
    <row r="931" spans="1:2" ht="15.75" customHeight="1">
      <c r="A931" s="7"/>
      <c r="B931" s="7"/>
    </row>
    <row r="932" spans="1:2" ht="15.75" customHeight="1">
      <c r="A932" s="7"/>
      <c r="B932" s="7"/>
    </row>
    <row r="933" spans="1:2" ht="15.75" customHeight="1">
      <c r="A933" s="7"/>
      <c r="B933" s="7"/>
    </row>
    <row r="934" spans="1:2" ht="15.75" customHeight="1">
      <c r="A934" s="7"/>
      <c r="B934" s="7"/>
    </row>
    <row r="935" spans="1:2" ht="15.75" customHeight="1">
      <c r="A935" s="7"/>
      <c r="B935" s="7"/>
    </row>
    <row r="936" spans="1:2" ht="15.75" customHeight="1">
      <c r="A936" s="7"/>
      <c r="B936" s="7"/>
    </row>
    <row r="937" spans="1:2" ht="15.75" customHeight="1">
      <c r="A937" s="7"/>
      <c r="B937" s="7"/>
    </row>
    <row r="938" spans="1:2" ht="15.75" customHeight="1">
      <c r="A938" s="7"/>
      <c r="B938" s="7"/>
    </row>
    <row r="939" spans="1:2" ht="15.75" customHeight="1">
      <c r="A939" s="7"/>
      <c r="B939" s="7"/>
    </row>
    <row r="940" spans="1:2" ht="15.75" customHeight="1">
      <c r="A940" s="7"/>
      <c r="B940" s="7"/>
    </row>
    <row r="941" spans="1:2" ht="15.75" customHeight="1">
      <c r="A941" s="7"/>
      <c r="B941" s="7"/>
    </row>
    <row r="942" spans="1:2" ht="15.75" customHeight="1">
      <c r="A942" s="7"/>
      <c r="B942" s="7"/>
    </row>
    <row r="943" spans="1:2" ht="15.75" customHeight="1">
      <c r="A943" s="7"/>
      <c r="B943" s="7"/>
    </row>
    <row r="944" spans="1:2" ht="15.75" customHeight="1">
      <c r="A944" s="7"/>
      <c r="B944" s="7"/>
    </row>
    <row r="945" spans="1:2" ht="15.75" customHeight="1">
      <c r="A945" s="7"/>
      <c r="B945" s="7"/>
    </row>
    <row r="946" spans="1:2" ht="15.75" customHeight="1">
      <c r="A946" s="7"/>
      <c r="B946" s="7"/>
    </row>
    <row r="947" spans="1:2" ht="15.75" customHeight="1">
      <c r="A947" s="7"/>
      <c r="B947" s="7"/>
    </row>
    <row r="948" spans="1:2" ht="15.75" customHeight="1">
      <c r="A948" s="7"/>
      <c r="B948" s="7"/>
    </row>
    <row r="949" spans="1:2" ht="15.75" customHeight="1">
      <c r="A949" s="7"/>
      <c r="B949" s="7"/>
    </row>
    <row r="950" spans="1:2" ht="15.75" customHeight="1">
      <c r="A950" s="7"/>
      <c r="B950" s="7"/>
    </row>
    <row r="951" spans="1:2" ht="15.75" customHeight="1">
      <c r="A951" s="7"/>
      <c r="B951" s="7"/>
    </row>
    <row r="952" spans="1:2" ht="15.75" customHeight="1">
      <c r="A952" s="7"/>
      <c r="B952" s="7"/>
    </row>
    <row r="953" spans="1:2" ht="15.75" customHeight="1">
      <c r="A953" s="7"/>
      <c r="B953" s="7"/>
    </row>
    <row r="954" spans="1:2" ht="15.75" customHeight="1">
      <c r="A954" s="7"/>
      <c r="B954" s="7"/>
    </row>
    <row r="955" spans="1:2" ht="15.75" customHeight="1">
      <c r="A955" s="7"/>
      <c r="B955" s="7"/>
    </row>
    <row r="956" spans="1:2" ht="15.75" customHeight="1">
      <c r="A956" s="7"/>
      <c r="B956" s="7"/>
    </row>
    <row r="957" spans="1:2" ht="15.75" customHeight="1">
      <c r="A957" s="7"/>
      <c r="B957" s="7"/>
    </row>
    <row r="958" spans="1:2" ht="15.75" customHeight="1">
      <c r="A958" s="7"/>
      <c r="B958" s="7"/>
    </row>
    <row r="959" spans="1:2" ht="15.75" customHeight="1">
      <c r="A959" s="7"/>
      <c r="B959" s="7"/>
    </row>
    <row r="960" spans="1:2" ht="15.75" customHeight="1">
      <c r="A960" s="7"/>
      <c r="B960" s="7"/>
    </row>
    <row r="961" spans="1:2" ht="15.75" customHeight="1">
      <c r="A961" s="7"/>
      <c r="B961" s="7"/>
    </row>
    <row r="962" spans="1:2" ht="15.75" customHeight="1">
      <c r="A962" s="7"/>
      <c r="B962" s="7"/>
    </row>
    <row r="963" spans="1:2" ht="15.75" customHeight="1">
      <c r="A963" s="7"/>
      <c r="B963" s="7"/>
    </row>
    <row r="964" spans="1:2" ht="15.75" customHeight="1">
      <c r="A964" s="7"/>
      <c r="B964" s="7"/>
    </row>
    <row r="965" spans="1:2" ht="15.75" customHeight="1">
      <c r="A965" s="7"/>
      <c r="B965" s="7"/>
    </row>
    <row r="966" spans="1:2" ht="15.75" customHeight="1">
      <c r="A966" s="7"/>
      <c r="B966" s="7"/>
    </row>
    <row r="967" spans="1:2" ht="15.75" customHeight="1">
      <c r="A967" s="7"/>
      <c r="B967" s="7"/>
    </row>
    <row r="968" spans="1:2" ht="15.75" customHeight="1">
      <c r="A968" s="7"/>
      <c r="B968" s="7"/>
    </row>
    <row r="969" spans="1:2" ht="15.75" customHeight="1">
      <c r="A969" s="7"/>
      <c r="B969" s="7"/>
    </row>
    <row r="970" spans="1:2" ht="15.75" customHeight="1">
      <c r="A970" s="7"/>
      <c r="B970" s="7"/>
    </row>
    <row r="971" spans="1:2" ht="15.75" customHeight="1">
      <c r="A971" s="7"/>
      <c r="B971" s="7"/>
    </row>
    <row r="972" spans="1:2" ht="15.75" customHeight="1">
      <c r="A972" s="7"/>
      <c r="B972" s="7"/>
    </row>
    <row r="973" spans="1:2" ht="15.75" customHeight="1">
      <c r="A973" s="7"/>
      <c r="B973" s="7"/>
    </row>
    <row r="974" spans="1:2" ht="15.75" customHeight="1">
      <c r="A974" s="7"/>
      <c r="B974" s="7"/>
    </row>
    <row r="975" spans="1:2" ht="15.75" customHeight="1">
      <c r="A975" s="7"/>
      <c r="B975" s="7"/>
    </row>
    <row r="976" spans="1:2" ht="15.75" customHeight="1">
      <c r="A976" s="7"/>
      <c r="B976" s="7"/>
    </row>
    <row r="977" spans="1:2" ht="15.75" customHeight="1">
      <c r="A977" s="7"/>
      <c r="B977" s="7"/>
    </row>
    <row r="978" spans="1:2" ht="15.75" customHeight="1">
      <c r="A978" s="7"/>
      <c r="B978" s="7"/>
    </row>
    <row r="979" spans="1:2" ht="15.75" customHeight="1">
      <c r="A979" s="7"/>
      <c r="B979" s="7"/>
    </row>
    <row r="980" spans="1:2" ht="15.75" customHeight="1">
      <c r="A980" s="7"/>
      <c r="B980" s="7"/>
    </row>
    <row r="981" spans="1:2" ht="15.75" customHeight="1">
      <c r="A981" s="7"/>
      <c r="B981" s="7"/>
    </row>
    <row r="982" spans="1:2" ht="15.75" customHeight="1">
      <c r="A982" s="7"/>
      <c r="B982" s="7"/>
    </row>
    <row r="983" spans="1:2" ht="15.75" customHeight="1">
      <c r="A983" s="7"/>
      <c r="B983" s="7"/>
    </row>
    <row r="984" spans="1:2" ht="15.75" customHeight="1">
      <c r="A984" s="7"/>
      <c r="B984" s="7"/>
    </row>
    <row r="985" spans="1:2" ht="15.75" customHeight="1">
      <c r="A985" s="7"/>
      <c r="B985" s="7"/>
    </row>
    <row r="986" spans="1:2" ht="15.75" customHeight="1">
      <c r="A986" s="7"/>
      <c r="B986" s="7"/>
    </row>
    <row r="987" spans="1:2" ht="15.75" customHeight="1">
      <c r="A987" s="7"/>
      <c r="B987" s="7"/>
    </row>
    <row r="988" spans="1:2" ht="15.75" customHeight="1">
      <c r="A988" s="7"/>
      <c r="B988" s="7"/>
    </row>
    <row r="989" spans="1:2" ht="15.75" customHeight="1">
      <c r="A989" s="7"/>
      <c r="B989" s="7"/>
    </row>
    <row r="990" spans="1:2" ht="15.75" customHeight="1">
      <c r="A990" s="7"/>
      <c r="B990" s="7"/>
    </row>
    <row r="991" spans="1:2" ht="15.75" customHeight="1">
      <c r="A991" s="7"/>
      <c r="B991" s="7"/>
    </row>
    <row r="992" spans="1:2" ht="15.75" customHeight="1">
      <c r="A992" s="7"/>
      <c r="B992" s="7"/>
    </row>
    <row r="993" spans="1:11" ht="15.75" customHeight="1">
      <c r="A993" s="7"/>
      <c r="B993" s="7"/>
    </row>
    <row r="994" spans="1:11" ht="15.75" customHeight="1">
      <c r="A994" s="7"/>
      <c r="B994" s="7"/>
    </row>
    <row r="995" spans="1:11" ht="15.75" customHeight="1">
      <c r="A995" s="7"/>
      <c r="B995" s="7"/>
    </row>
    <row r="996" spans="1:11" ht="15.75" customHeight="1">
      <c r="A996" s="7"/>
      <c r="B996" s="7"/>
    </row>
    <row r="997" spans="1:11" ht="15.75" customHeight="1">
      <c r="A997" s="7"/>
      <c r="B997" s="7"/>
    </row>
    <row r="998" spans="1:11" ht="15.75" customHeight="1">
      <c r="A998" s="7"/>
      <c r="B998" s="7"/>
    </row>
    <row r="999" spans="1:11" ht="15.75" customHeight="1">
      <c r="A999" s="7"/>
      <c r="B999" s="7"/>
    </row>
    <row r="1000" spans="1:11" ht="15.75" customHeight="1">
      <c r="A1000" s="7"/>
      <c r="B1000" s="7"/>
    </row>
    <row r="1001" spans="1:11" ht="15.75" customHeight="1">
      <c r="A1001" s="7"/>
      <c r="B1001" s="7"/>
    </row>
    <row r="1002" spans="1:11" ht="15.75" customHeight="1">
      <c r="A1002" s="7"/>
      <c r="B1002" s="7"/>
    </row>
    <row r="1003" spans="1:11" ht="15" customHeight="1">
      <c r="K1003" s="30"/>
    </row>
    <row r="1004" spans="1:11" ht="15" customHeight="1">
      <c r="K1004" s="30"/>
    </row>
    <row r="1005" spans="1:11" ht="15" customHeight="1">
      <c r="K1005" s="30"/>
    </row>
    <row r="1006" spans="1:11" ht="15" customHeight="1">
      <c r="K1006" s="30"/>
    </row>
    <row r="1007" spans="1:11" ht="15" customHeight="1">
      <c r="K1007" s="30"/>
    </row>
    <row r="1008" spans="1:11" ht="15" customHeight="1">
      <c r="K1008" s="30"/>
    </row>
    <row r="1009" spans="11:11" ht="15" customHeight="1">
      <c r="K1009" s="30"/>
    </row>
    <row r="1010" spans="11:11" ht="15" customHeight="1">
      <c r="K1010" s="30"/>
    </row>
    <row r="1011" spans="11:11" ht="15" customHeight="1">
      <c r="K1011" s="30"/>
    </row>
    <row r="1012" spans="11:11" ht="15" customHeight="1">
      <c r="K1012" s="30"/>
    </row>
    <row r="1013" spans="11:11" ht="15" customHeight="1">
      <c r="K1013" s="30"/>
    </row>
    <row r="1014" spans="11:11" ht="15" customHeight="1">
      <c r="K1014" s="30"/>
    </row>
    <row r="1015" spans="11:11" ht="15" customHeight="1">
      <c r="K1015" s="30"/>
    </row>
    <row r="1016" spans="11:11" ht="15" customHeight="1">
      <c r="K1016" s="30"/>
    </row>
  </sheetData>
  <mergeCells count="5">
    <mergeCell ref="A1:O1"/>
    <mergeCell ref="A2:O2"/>
    <mergeCell ref="A4:D4"/>
    <mergeCell ref="E4:I4"/>
    <mergeCell ref="J4:O4"/>
  </mergeCells>
  <conditionalFormatting sqref="A1:O1">
    <cfRule type="colorScale" priority="4">
      <colorScale>
        <cfvo type="min"/>
        <cfvo type="max"/>
        <color rgb="FF57BB8A"/>
        <color rgb="FFFFFFFF"/>
      </colorScale>
    </cfRule>
  </conditionalFormatting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Despesas fixas e Faturamento</vt:lpstr>
      <vt:lpstr>Precificação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PAIXAO DE OLIVEIRA</dc:creator>
  <cp:lastModifiedBy>ANA PAULA PAIXAO DE OLIVEIRA</cp:lastModifiedBy>
  <dcterms:created xsi:type="dcterms:W3CDTF">2025-01-10T16:10:04Z</dcterms:created>
  <dcterms:modified xsi:type="dcterms:W3CDTF">2025-01-10T17:13:12Z</dcterms:modified>
</cp:coreProperties>
</file>