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recificar - Portifolio" sheetId="4" r:id="rId2"/>
  </sheets>
  <definedNames>
    <definedName name="_xlnm._FilterDatabase" localSheetId="1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I33" i="3" l="1"/>
  <c r="I8" i="3"/>
  <c r="I23" i="3"/>
  <c r="I24" i="3" s="1"/>
  <c r="I10" i="3"/>
  <c r="I11" i="3"/>
  <c r="I12" i="3"/>
  <c r="I13" i="3"/>
  <c r="I14" i="3"/>
  <c r="I9" i="3"/>
  <c r="E8" i="4" l="1"/>
  <c r="D18" i="4" l="1"/>
  <c r="E18" i="4" s="1"/>
  <c r="H18" i="4"/>
  <c r="I18" i="4"/>
  <c r="D19" i="4"/>
  <c r="E19" i="4"/>
  <c r="N19" i="4" s="1"/>
  <c r="H19" i="4"/>
  <c r="J19" i="4" s="1"/>
  <c r="I19" i="4"/>
  <c r="D20" i="4"/>
  <c r="E20" i="4"/>
  <c r="N20" i="4" s="1"/>
  <c r="H20" i="4"/>
  <c r="J20" i="4" s="1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J23" i="4" s="1"/>
  <c r="I23" i="4"/>
  <c r="D24" i="4"/>
  <c r="E24" i="4"/>
  <c r="N24" i="4" s="1"/>
  <c r="H24" i="4"/>
  <c r="J24" i="4" s="1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J27" i="4" s="1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N29" i="4" l="1"/>
  <c r="K29" i="4"/>
  <c r="N30" i="4"/>
  <c r="K30" i="4"/>
  <c r="N25" i="4"/>
  <c r="K25" i="4"/>
  <c r="N21" i="4"/>
  <c r="K21" i="4"/>
  <c r="N22" i="4"/>
  <c r="K22" i="4"/>
  <c r="N26" i="4"/>
  <c r="K26" i="4"/>
  <c r="L26" i="4" s="1"/>
  <c r="O26" i="4" s="1"/>
  <c r="P26" i="4" s="1"/>
  <c r="N18" i="4"/>
  <c r="K18" i="4"/>
  <c r="K28" i="4"/>
  <c r="K24" i="4"/>
  <c r="L24" i="4" s="1"/>
  <c r="O24" i="4" s="1"/>
  <c r="P24" i="4" s="1"/>
  <c r="J22" i="4"/>
  <c r="K20" i="4"/>
  <c r="L20" i="4" s="1"/>
  <c r="O20" i="4" s="1"/>
  <c r="P20" i="4" s="1"/>
  <c r="J18" i="4"/>
  <c r="M18" i="4" s="1"/>
  <c r="K27" i="4"/>
  <c r="L27" i="4" s="1"/>
  <c r="O27" i="4" s="1"/>
  <c r="P27" i="4" s="1"/>
  <c r="J25" i="4"/>
  <c r="K23" i="4"/>
  <c r="J21" i="4"/>
  <c r="Q21" i="4" s="1"/>
  <c r="K19" i="4"/>
  <c r="L19" i="4" s="1"/>
  <c r="O19" i="4" s="1"/>
  <c r="P19" i="4" s="1"/>
  <c r="J26" i="4"/>
  <c r="L25" i="4"/>
  <c r="O25" i="4" s="1"/>
  <c r="P25" i="4" s="1"/>
  <c r="M25" i="4"/>
  <c r="Q25" i="4"/>
  <c r="J28" i="4"/>
  <c r="M24" i="4"/>
  <c r="Q24" i="4"/>
  <c r="M20" i="4"/>
  <c r="Q20" i="4"/>
  <c r="J29" i="4"/>
  <c r="M27" i="4"/>
  <c r="Q27" i="4"/>
  <c r="L23" i="4"/>
  <c r="O23" i="4" s="1"/>
  <c r="P23" i="4" s="1"/>
  <c r="M23" i="4"/>
  <c r="Q23" i="4"/>
  <c r="M19" i="4"/>
  <c r="Q19" i="4"/>
  <c r="J30" i="4"/>
  <c r="M26" i="4"/>
  <c r="Q26" i="4"/>
  <c r="L22" i="4"/>
  <c r="O22" i="4" s="1"/>
  <c r="P22" i="4" s="1"/>
  <c r="M22" i="4"/>
  <c r="Q22" i="4"/>
  <c r="L18" i="4" l="1"/>
  <c r="O18" i="4" s="1"/>
  <c r="P18" i="4" s="1"/>
  <c r="Q18" i="4"/>
  <c r="L21" i="4"/>
  <c r="O21" i="4" s="1"/>
  <c r="P21" i="4" s="1"/>
  <c r="M21" i="4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L16" i="4" s="1"/>
  <c r="O16" i="4" s="1"/>
  <c r="P16" i="4" s="1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M11" i="4" l="1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F29" i="3" l="1"/>
  <c r="B14" i="3"/>
  <c r="F28" i="3" l="1"/>
  <c r="L23" i="3" l="1"/>
  <c r="L31" i="3" s="1"/>
  <c r="B15" i="3" l="1"/>
  <c r="L25" i="3" s="1"/>
  <c r="F23" i="3"/>
  <c r="B17" i="3" s="1"/>
  <c r="B19" i="3" l="1"/>
  <c r="F25" i="3" l="1"/>
  <c r="B22" i="3"/>
  <c r="B18" i="3"/>
  <c r="B16" i="3"/>
  <c r="I31" i="3"/>
  <c r="I32" i="3"/>
  <c r="I34" i="3" l="1"/>
  <c r="B20" i="3"/>
  <c r="B21" i="3" s="1"/>
</calcChain>
</file>

<file path=xl/sharedStrings.xml><?xml version="1.0" encoding="utf-8"?>
<sst xmlns="http://schemas.openxmlformats.org/spreadsheetml/2006/main" count="73" uniqueCount="69">
  <si>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</si>
  <si>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</si>
  <si>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</si>
  <si>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</si>
  <si>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</si>
  <si>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</si>
  <si>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</si>
  <si>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</si>
  <si>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</si>
  <si>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</si>
  <si>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</si>
  <si>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</si>
  <si>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</si>
  <si>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</si>
  <si>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</si>
  <si>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</si>
  <si>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</si>
  <si>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</si>
  <si>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</si>
  <si>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</si>
  <si>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</si>
  <si>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</si>
  <si>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</si>
  <si>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</si>
  <si>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</si>
  <si>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Pró-labore</t>
  </si>
  <si>
    <t>Embalagens</t>
  </si>
  <si>
    <t>Aluguel *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</si>
  <si>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</si>
  <si>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</si>
  <si>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</si>
  <si>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</si>
  <si>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</si>
  <si>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</si>
  <si>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</si>
  <si>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</si>
  <si>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</si>
  <si>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</si>
  <si>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</si>
  <si>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</si>
  <si>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</si>
  <si>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</si>
  <si>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</si>
  <si>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</si>
  <si>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</si>
  <si>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CARTÃO</t>
  </si>
  <si>
    <t>TAXA DE IMPOSTOS</t>
  </si>
  <si>
    <t>CUSTO TOTAL DO PRODUTO</t>
  </si>
  <si>
    <t>PORCENTAGEM DE CUSTOS VARIAVEIS U.N</t>
  </si>
  <si>
    <t>Internet</t>
  </si>
  <si>
    <t>Produto A</t>
  </si>
  <si>
    <t>Produto B</t>
  </si>
  <si>
    <t>Produto C</t>
  </si>
  <si>
    <t>Os campos na cor Cinza, preenclimento obrigatório</t>
  </si>
  <si>
    <t>Insumos</t>
  </si>
  <si>
    <t>Chocolate</t>
  </si>
  <si>
    <t>Leite condensado</t>
  </si>
  <si>
    <t>Granulado</t>
  </si>
  <si>
    <t>Creme de leite</t>
  </si>
  <si>
    <t>Manteida</t>
  </si>
  <si>
    <t>Farinha de trigo</t>
  </si>
  <si>
    <t>Brigadeiro cx 4x15g (tradicional)</t>
  </si>
  <si>
    <t>Chocolate em barra</t>
  </si>
  <si>
    <t>Energia* (20%)</t>
  </si>
  <si>
    <t>Gás</t>
  </si>
  <si>
    <t>Agua</t>
  </si>
  <si>
    <t>Material de limpeza</t>
  </si>
  <si>
    <t>DAS</t>
  </si>
  <si>
    <t>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</si>
</sst>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  <numFmt numFmtId="171" formatCode="[$R$-416]#,##0.000_);[Red]\([$R$-416]#,##0.000\)"/>
  </numFmts>
  <fonts count="9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9" fontId="8" fillId="12" borderId="8" xfId="2" applyFont="1" applyFill="1" applyBorder="1" applyAlignment="1">
      <alignment vertical="top"/>
    </xf>
    <xf numFmtId="0" fontId="4" fillId="5" borderId="0" xfId="0" applyFont="1" applyFill="1">
      <alignment vertical="top"/>
    </xf>
    <xf numFmtId="10" fontId="0" fillId="0" borderId="3" xfId="2" applyNumberFormat="1" applyFont="1" applyBorder="1" applyAlignment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171" fontId="0" fillId="0" borderId="1" xfId="0" applyNumberFormat="1" applyBorder="1">
      <alignment vertical="top"/>
    </xf>
    <xf numFmtId="171" fontId="0" fillId="0" borderId="2" xfId="0" applyNumberFormat="1" applyBorder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4" zoomScale="120" zoomScaleNormal="120" workbookViewId="0">
      <selection activeCell="H30" sqref="H30:I34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0" max="10" width="12.85546875"/>
    <col min="11" max="11" width="36" bestFit="1" customWidth="1"/>
    <col min="12" max="12" width="14.7109375" bestFit="1" customWidth="1"/>
  </cols>
  <sheetData>
    <row r="3" spans="1:12" x14ac:dyDescent="0.25">
      <c r="E3" s="64"/>
      <c r="F3" s="64"/>
      <c r="I3" s="64"/>
      <c r="J3" s="64"/>
    </row>
    <row r="7" spans="1:12" x14ac:dyDescent="0.25">
      <c r="E7" s="65" t="s">
        <v>1</v>
      </c>
      <c r="F7" s="65"/>
      <c r="G7" s="6"/>
      <c r="H7" s="66" t="s">
        <v>2</v>
      </c>
      <c r="I7" s="66"/>
      <c r="J7" s="10"/>
      <c r="K7" s="62" t="s">
        <v>3</v>
      </c>
      <c r="L7" s="62"/>
    </row>
    <row r="8" spans="1:12" x14ac:dyDescent="0.25">
      <c r="E8" s="1" t="s">
        <v>54</v>
      </c>
      <c r="F8" s="21">
        <v>4.79</v>
      </c>
      <c r="G8" s="7"/>
      <c r="H8" s="1" t="s">
        <v>55</v>
      </c>
      <c r="I8" s="2">
        <f>(36/1000)*(50/33)</f>
        <v>5.4545454545454543E-2</v>
      </c>
      <c r="K8" s="3" t="s">
        <v>49</v>
      </c>
      <c r="L8" s="23">
        <v>35</v>
      </c>
    </row>
    <row r="9" spans="1:12" x14ac:dyDescent="0.25">
      <c r="E9" s="3" t="s">
        <v>26</v>
      </c>
      <c r="F9" s="4">
        <v>0.23</v>
      </c>
      <c r="G9" s="7"/>
      <c r="H9" s="3" t="s">
        <v>56</v>
      </c>
      <c r="I9" s="2">
        <f>(5.99/395)*33</f>
        <v>0.50043037974683546</v>
      </c>
      <c r="K9" s="3" t="s">
        <v>27</v>
      </c>
      <c r="L9" s="23"/>
    </row>
    <row r="10" spans="1:12" x14ac:dyDescent="0.25">
      <c r="E10" s="13" t="s">
        <v>68</v>
      </c>
      <c r="F10" s="68">
        <v>1.2E-2</v>
      </c>
      <c r="G10" s="7"/>
      <c r="H10" s="3" t="s">
        <v>57</v>
      </c>
      <c r="I10" s="2">
        <f>(8.79/500)*(50/33)</f>
        <v>2.6636363636363635E-2</v>
      </c>
      <c r="K10" s="18" t="s">
        <v>63</v>
      </c>
      <c r="L10" s="24">
        <v>30</v>
      </c>
    </row>
    <row r="11" spans="1:12" ht="18.75" x14ac:dyDescent="0.25">
      <c r="A11" s="61" t="s">
        <v>18</v>
      </c>
      <c r="B11" s="61"/>
      <c r="E11" s="1"/>
      <c r="F11" s="14"/>
      <c r="G11" s="7"/>
      <c r="H11" s="12" t="s">
        <v>58</v>
      </c>
      <c r="I11" s="2">
        <f>(2.99/200)*33</f>
        <v>0.49335000000000007</v>
      </c>
      <c r="K11" s="18" t="s">
        <v>25</v>
      </c>
      <c r="L11" s="19">
        <v>2000</v>
      </c>
    </row>
    <row r="12" spans="1:12" x14ac:dyDescent="0.25">
      <c r="A12" s="27" t="s">
        <v>61</v>
      </c>
      <c r="B12" s="24">
        <v>12</v>
      </c>
      <c r="E12" s="3"/>
      <c r="F12" s="4"/>
      <c r="G12" s="7"/>
      <c r="H12" s="3" t="s">
        <v>59</v>
      </c>
      <c r="I12" s="2">
        <f>(12.9/200)*(6/33)</f>
        <v>1.1727272727272729E-2</v>
      </c>
      <c r="K12" s="18" t="s">
        <v>64</v>
      </c>
      <c r="L12" s="19">
        <v>260</v>
      </c>
    </row>
    <row r="13" spans="1:12" x14ac:dyDescent="0.25">
      <c r="A13" s="26" t="s">
        <v>10</v>
      </c>
      <c r="B13" s="22">
        <v>200</v>
      </c>
      <c r="E13" s="1"/>
      <c r="F13" s="1"/>
      <c r="G13" s="7"/>
      <c r="H13" s="3" t="s">
        <v>60</v>
      </c>
      <c r="I13" s="67">
        <f>(5.99/1000)*(6/33)</f>
        <v>1.0890909090909091E-3</v>
      </c>
      <c r="K13" s="18" t="s">
        <v>65</v>
      </c>
      <c r="L13" s="19">
        <v>30</v>
      </c>
    </row>
    <row r="14" spans="1:12" x14ac:dyDescent="0.25">
      <c r="A14" s="26" t="s">
        <v>11</v>
      </c>
      <c r="B14" s="20">
        <f>B13*B12</f>
        <v>2400</v>
      </c>
      <c r="E14" s="3"/>
      <c r="F14" s="4"/>
      <c r="G14" s="7"/>
      <c r="H14" s="3" t="s">
        <v>62</v>
      </c>
      <c r="I14" s="8">
        <f>(36/500)*(50/33)</f>
        <v>0.10909090909090909</v>
      </c>
      <c r="K14" s="3" t="s">
        <v>66</v>
      </c>
      <c r="L14" s="19">
        <v>10</v>
      </c>
    </row>
    <row r="15" spans="1:12" x14ac:dyDescent="0.25">
      <c r="A15" s="26" t="s">
        <v>12</v>
      </c>
      <c r="B15" s="15">
        <f>IFERROR(B14/L29,0)</f>
        <v>0.4</v>
      </c>
      <c r="E15" s="1"/>
      <c r="F15" s="4"/>
      <c r="G15" s="7"/>
      <c r="H15" s="1"/>
      <c r="I15" s="9"/>
      <c r="K15" s="3" t="s">
        <v>67</v>
      </c>
      <c r="L15" s="19">
        <v>81.900000000000006</v>
      </c>
    </row>
    <row r="16" spans="1:12" x14ac:dyDescent="0.25">
      <c r="A16" s="26" t="s">
        <v>13</v>
      </c>
      <c r="B16" s="20">
        <f>F23+L25</f>
        <v>10.285800000000002</v>
      </c>
      <c r="E16" s="3"/>
      <c r="F16" s="4"/>
      <c r="G16" s="7"/>
      <c r="H16" s="3"/>
      <c r="I16" s="4"/>
      <c r="K16" s="3"/>
      <c r="L16" s="19"/>
    </row>
    <row r="17" spans="1:15" x14ac:dyDescent="0.25">
      <c r="A17" s="26" t="s">
        <v>14</v>
      </c>
      <c r="B17" s="20">
        <f>B12-F23</f>
        <v>6.6079999999999997</v>
      </c>
      <c r="E17" s="3"/>
      <c r="F17" s="4"/>
      <c r="G17" s="7"/>
      <c r="H17" s="3"/>
      <c r="I17" s="4"/>
      <c r="K17" s="3"/>
      <c r="L17" s="19"/>
    </row>
    <row r="18" spans="1:15" x14ac:dyDescent="0.25">
      <c r="A18" s="26" t="s">
        <v>15</v>
      </c>
      <c r="B18" s="30">
        <f>IFERROR(B19/B17,0)</f>
        <v>148.1174334140436</v>
      </c>
      <c r="E18" s="3"/>
      <c r="F18" s="4"/>
      <c r="G18" s="7"/>
      <c r="H18" s="3"/>
      <c r="I18" s="4"/>
      <c r="K18" s="3"/>
      <c r="L18" s="19"/>
    </row>
    <row r="19" spans="1:15" x14ac:dyDescent="0.25">
      <c r="A19" s="26" t="s">
        <v>16</v>
      </c>
      <c r="B19" s="20">
        <f>L23*B15</f>
        <v>978.7600000000001</v>
      </c>
      <c r="E19" s="3"/>
      <c r="F19" s="4"/>
      <c r="G19" s="7"/>
      <c r="H19" s="3"/>
      <c r="I19" s="4"/>
      <c r="K19" s="3"/>
      <c r="L19" s="19"/>
    </row>
    <row r="20" spans="1:15" x14ac:dyDescent="0.25">
      <c r="A20" s="26" t="s">
        <v>17</v>
      </c>
      <c r="B20" s="20">
        <f>B12-B16</f>
        <v>1.7141999999999982</v>
      </c>
      <c r="E20" s="3"/>
      <c r="F20" s="4"/>
      <c r="G20" s="7"/>
      <c r="H20" s="3"/>
      <c r="I20" s="4"/>
      <c r="K20" s="3"/>
      <c r="L20" s="19"/>
    </row>
    <row r="21" spans="1:15" x14ac:dyDescent="0.25">
      <c r="A21" s="26" t="s">
        <v>19</v>
      </c>
      <c r="B21" s="15">
        <f>IFERROR(B20/B16,0)</f>
        <v>0.16665694452546209</v>
      </c>
      <c r="E21" s="3"/>
      <c r="F21" s="4"/>
      <c r="G21" s="7"/>
      <c r="H21" s="3"/>
      <c r="I21" s="4"/>
      <c r="K21" s="3"/>
      <c r="L21" s="19"/>
    </row>
    <row r="22" spans="1:15" x14ac:dyDescent="0.25">
      <c r="A22" s="26" t="s">
        <v>20</v>
      </c>
      <c r="B22" s="15">
        <f>IFERROR(F23/B12,0)</f>
        <v>0.44933333333333336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67">
        <f>SUM(F8:F22)+SUM(F27:F29)</f>
        <v>5.3920000000000003</v>
      </c>
      <c r="G23" s="7"/>
      <c r="H23" s="1" t="s">
        <v>0</v>
      </c>
      <c r="I23" s="2">
        <f>SUM(I8:I22)</f>
        <v>1.1968694706559264</v>
      </c>
      <c r="J23" s="10"/>
      <c r="K23" s="1" t="s">
        <v>0</v>
      </c>
      <c r="L23" s="19">
        <f>SUM(L6:L22)</f>
        <v>2446.9</v>
      </c>
    </row>
    <row r="24" spans="1:15" x14ac:dyDescent="0.25">
      <c r="E24" s="1"/>
      <c r="F24" s="1"/>
      <c r="H24" s="1"/>
      <c r="I24" s="2">
        <f>I23*4</f>
        <v>4.7874778826237057</v>
      </c>
      <c r="J24" s="10"/>
      <c r="K24" s="1"/>
      <c r="L24" s="5"/>
    </row>
    <row r="25" spans="1:15" x14ac:dyDescent="0.25">
      <c r="E25" s="1" t="s">
        <v>24</v>
      </c>
      <c r="F25" s="28">
        <f>IFERROR(F23/B12,0)</f>
        <v>0.44933333333333336</v>
      </c>
      <c r="G25" s="7"/>
      <c r="H25" s="1"/>
      <c r="I25" s="2"/>
      <c r="J25" s="10"/>
      <c r="K25" s="1" t="s">
        <v>7</v>
      </c>
      <c r="L25" s="19">
        <f>IFERROR((L23*B15)/B13,0)</f>
        <v>4.8938000000000006</v>
      </c>
    </row>
    <row r="27" spans="1:15" x14ac:dyDescent="0.25">
      <c r="D27" s="18" t="s">
        <v>21</v>
      </c>
      <c r="E27" s="60">
        <v>0.03</v>
      </c>
      <c r="F27" s="20">
        <f>B12*E27</f>
        <v>0.36</v>
      </c>
      <c r="O27" s="11"/>
    </row>
    <row r="28" spans="1:15" x14ac:dyDescent="0.25">
      <c r="D28" s="18" t="s">
        <v>22</v>
      </c>
      <c r="E28" s="29">
        <v>0</v>
      </c>
      <c r="F28" s="20">
        <f>B12*E28</f>
        <v>0</v>
      </c>
    </row>
    <row r="29" spans="1:15" x14ac:dyDescent="0.25">
      <c r="D29" s="18" t="s">
        <v>23</v>
      </c>
      <c r="E29" s="29">
        <v>0</v>
      </c>
      <c r="F29" s="20">
        <f>B12*E29</f>
        <v>0</v>
      </c>
      <c r="K29" s="16" t="s">
        <v>9</v>
      </c>
      <c r="L29" s="25">
        <v>6000</v>
      </c>
      <c r="O29" s="11"/>
    </row>
    <row r="30" spans="1:15" x14ac:dyDescent="0.25">
      <c r="H30" s="63" t="s">
        <v>4</v>
      </c>
      <c r="I30" s="63"/>
    </row>
    <row r="31" spans="1:15" x14ac:dyDescent="0.25">
      <c r="H31" s="1" t="s">
        <v>3</v>
      </c>
      <c r="I31" s="2">
        <f>L25</f>
        <v>4.8938000000000006</v>
      </c>
      <c r="K31" s="17" t="s">
        <v>8</v>
      </c>
      <c r="L31" s="15">
        <f>IFERROR(L23/L29,0)</f>
        <v>0.40781666666666666</v>
      </c>
    </row>
    <row r="32" spans="1:15" x14ac:dyDescent="0.25">
      <c r="H32" s="1" t="s">
        <v>1</v>
      </c>
      <c r="I32" s="2">
        <f>F23</f>
        <v>5.3920000000000003</v>
      </c>
    </row>
    <row r="33" spans="8:9" x14ac:dyDescent="0.25">
      <c r="H33" s="1" t="s">
        <v>5</v>
      </c>
      <c r="I33" s="2">
        <f>SUM(I31+I32)*30%</f>
        <v>3.0857400000000004</v>
      </c>
    </row>
    <row r="34" spans="8:9" x14ac:dyDescent="0.25">
      <c r="H34" s="1" t="s">
        <v>6</v>
      </c>
      <c r="I34" s="2">
        <f>SUM(I31:I33)</f>
        <v>13.371540000000003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8" sqref="A8"/>
    </sheetView>
  </sheetViews>
  <sheetFormatPr defaultRowHeight="15" x14ac:dyDescent="0.25"/>
  <cols>
    <col min="1" max="1" width="39.140625" style="33" customWidth="1"/>
    <col min="2" max="2" width="14.140625" style="33" customWidth="1"/>
    <col min="3" max="3" width="15.28515625" style="33" customWidth="1"/>
    <col min="4" max="17" width="14.140625" style="33" customWidth="1"/>
    <col min="18" max="16384" width="9.140625" style="33"/>
  </cols>
  <sheetData>
    <row r="1" spans="1:17" ht="15.75" thickBot="1" x14ac:dyDescent="0.3"/>
    <row r="2" spans="1:17" ht="21.75" customHeight="1" x14ac:dyDescent="0.25">
      <c r="A2" s="59" t="s">
        <v>53</v>
      </c>
      <c r="B2" s="49" t="s">
        <v>43</v>
      </c>
      <c r="C2" s="55">
        <v>0</v>
      </c>
      <c r="E2" s="49" t="s">
        <v>45</v>
      </c>
      <c r="F2" s="57">
        <v>0.05</v>
      </c>
      <c r="G2" s="35"/>
    </row>
    <row r="3" spans="1:17" ht="25.5" customHeight="1" thickBot="1" x14ac:dyDescent="0.3">
      <c r="B3" s="50" t="s">
        <v>29</v>
      </c>
      <c r="C3" s="56">
        <v>0</v>
      </c>
      <c r="E3" s="50" t="s">
        <v>46</v>
      </c>
      <c r="F3" s="58">
        <v>0.1</v>
      </c>
      <c r="G3" s="35"/>
      <c r="I3" s="36"/>
    </row>
    <row r="4" spans="1:17" ht="15.7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56.25" customHeight="1" x14ac:dyDescent="0.25">
      <c r="A5" s="48" t="s">
        <v>28</v>
      </c>
      <c r="B5" s="47" t="s">
        <v>44</v>
      </c>
      <c r="C5" s="47" t="s">
        <v>30</v>
      </c>
      <c r="D5" s="47" t="s">
        <v>35</v>
      </c>
      <c r="E5" s="47" t="s">
        <v>37</v>
      </c>
      <c r="F5" s="47" t="s">
        <v>31</v>
      </c>
      <c r="G5" s="47" t="s">
        <v>34</v>
      </c>
      <c r="H5" s="47" t="s">
        <v>32</v>
      </c>
      <c r="I5" s="47" t="s">
        <v>33</v>
      </c>
      <c r="J5" s="47" t="s">
        <v>36</v>
      </c>
      <c r="K5" s="47" t="s">
        <v>38</v>
      </c>
      <c r="L5" s="47" t="s">
        <v>47</v>
      </c>
      <c r="M5" s="47" t="s">
        <v>39</v>
      </c>
      <c r="N5" s="47" t="s">
        <v>40</v>
      </c>
      <c r="O5" s="47" t="s">
        <v>41</v>
      </c>
      <c r="P5" s="47" t="s">
        <v>42</v>
      </c>
      <c r="Q5" s="47" t="s">
        <v>48</v>
      </c>
    </row>
    <row r="6" spans="1:17" x14ac:dyDescent="0.25">
      <c r="A6" s="31" t="s">
        <v>50</v>
      </c>
      <c r="B6" s="51"/>
      <c r="C6" s="52"/>
      <c r="D6" s="39">
        <f>B6*C6</f>
        <v>0</v>
      </c>
      <c r="E6" s="40">
        <f>IFERROR(D6/C$3,0)</f>
        <v>0</v>
      </c>
      <c r="F6" s="51"/>
      <c r="G6" s="38"/>
      <c r="H6" s="39">
        <f>F$2*B6</f>
        <v>0</v>
      </c>
      <c r="I6" s="39">
        <f>F$3*B6</f>
        <v>0</v>
      </c>
      <c r="J6" s="38">
        <f>SUM(F6:I6)</f>
        <v>0</v>
      </c>
      <c r="K6" s="39">
        <f>IFERROR((C$2*E6)/C6,0)</f>
        <v>0</v>
      </c>
      <c r="L6" s="39">
        <f>SUM(J6:K6)</f>
        <v>0</v>
      </c>
      <c r="M6" s="39">
        <f>B6-J6</f>
        <v>0</v>
      </c>
      <c r="N6" s="39">
        <f>C$2*E6</f>
        <v>0</v>
      </c>
      <c r="O6" s="39">
        <f>B6-L6</f>
        <v>0</v>
      </c>
      <c r="P6" s="41">
        <f>IFERROR(O6/L6,0)</f>
        <v>0</v>
      </c>
      <c r="Q6" s="34">
        <f>IFERROR(J6/B6,0)</f>
        <v>0</v>
      </c>
    </row>
    <row r="7" spans="1:17" x14ac:dyDescent="0.25">
      <c r="A7" s="31" t="s">
        <v>51</v>
      </c>
      <c r="B7" s="51"/>
      <c r="C7" s="52"/>
      <c r="D7" s="39">
        <f>B7*C7</f>
        <v>0</v>
      </c>
      <c r="E7" s="40">
        <f>IFERROR(D7/C$3,0)</f>
        <v>0</v>
      </c>
      <c r="F7" s="51"/>
      <c r="G7" s="38"/>
      <c r="H7" s="39">
        <f t="shared" ref="H7:H17" si="0">F$2*B7</f>
        <v>0</v>
      </c>
      <c r="I7" s="39">
        <f t="shared" ref="I7:I17" si="1">F$3*B7</f>
        <v>0</v>
      </c>
      <c r="J7" s="38">
        <f>SUM(F7:I7)</f>
        <v>0</v>
      </c>
      <c r="K7" s="39">
        <f>IFERROR((C$2*E7)/C7,0)</f>
        <v>0</v>
      </c>
      <c r="L7" s="39">
        <f>SUM(J7:K7)</f>
        <v>0</v>
      </c>
      <c r="M7" s="39">
        <f>B7-J7</f>
        <v>0</v>
      </c>
      <c r="N7" s="39">
        <f>C$2*E7</f>
        <v>0</v>
      </c>
      <c r="O7" s="39">
        <f>B7-L7</f>
        <v>0</v>
      </c>
      <c r="P7" s="41">
        <f>IFERROR(O7/L7,0)</f>
        <v>0</v>
      </c>
      <c r="Q7" s="34">
        <f>IFERROR(J7/B7,0)</f>
        <v>0</v>
      </c>
    </row>
    <row r="8" spans="1:17" x14ac:dyDescent="0.25">
      <c r="A8" s="31" t="s">
        <v>52</v>
      </c>
      <c r="B8" s="51"/>
      <c r="C8" s="52"/>
      <c r="D8" s="39">
        <f t="shared" ref="D8:D17" si="2">B8*C8</f>
        <v>0</v>
      </c>
      <c r="E8" s="40">
        <f>IFERROR(D8/C$3,0)</f>
        <v>0</v>
      </c>
      <c r="F8" s="51"/>
      <c r="G8" s="38"/>
      <c r="H8" s="39">
        <f t="shared" si="0"/>
        <v>0</v>
      </c>
      <c r="I8" s="39">
        <f t="shared" si="1"/>
        <v>0</v>
      </c>
      <c r="J8" s="38">
        <f t="shared" ref="J8:J17" si="3">SUM(F8:I8)</f>
        <v>0</v>
      </c>
      <c r="K8" s="39">
        <f t="shared" ref="K8:K17" si="4">IFERROR((C$2*E8)/C8,0)</f>
        <v>0</v>
      </c>
      <c r="L8" s="39">
        <f t="shared" ref="L8:L17" si="5">SUM(J8:K8)</f>
        <v>0</v>
      </c>
      <c r="M8" s="39">
        <f t="shared" ref="M8:M17" si="6">B8-J8</f>
        <v>0</v>
      </c>
      <c r="N8" s="39">
        <f t="shared" ref="N8:N17" si="7">C$2*E8</f>
        <v>0</v>
      </c>
      <c r="O8" s="39">
        <f t="shared" ref="O8:O17" si="8">B8-L8</f>
        <v>0</v>
      </c>
      <c r="P8" s="41">
        <f t="shared" ref="P8:P17" si="9">IFERROR(O8/L8,0)</f>
        <v>0</v>
      </c>
      <c r="Q8" s="34">
        <f t="shared" ref="Q8:Q17" si="10">IFERROR(J8/B8,0)</f>
        <v>0</v>
      </c>
    </row>
    <row r="9" spans="1:17" x14ac:dyDescent="0.25">
      <c r="A9" s="31"/>
      <c r="B9" s="51"/>
      <c r="C9" s="52"/>
      <c r="D9" s="39">
        <f t="shared" si="2"/>
        <v>0</v>
      </c>
      <c r="E9" s="40">
        <f t="shared" ref="E9:E17" si="11">IFERROR(D9/C$3,0)</f>
        <v>0</v>
      </c>
      <c r="F9" s="51"/>
      <c r="G9" s="38"/>
      <c r="H9" s="39">
        <f t="shared" si="0"/>
        <v>0</v>
      </c>
      <c r="I9" s="39">
        <f t="shared" si="1"/>
        <v>0</v>
      </c>
      <c r="J9" s="38">
        <f t="shared" si="3"/>
        <v>0</v>
      </c>
      <c r="K9" s="39">
        <f t="shared" si="4"/>
        <v>0</v>
      </c>
      <c r="L9" s="39">
        <f t="shared" si="5"/>
        <v>0</v>
      </c>
      <c r="M9" s="39">
        <f t="shared" si="6"/>
        <v>0</v>
      </c>
      <c r="N9" s="39">
        <f t="shared" si="7"/>
        <v>0</v>
      </c>
      <c r="O9" s="39">
        <f t="shared" si="8"/>
        <v>0</v>
      </c>
      <c r="P9" s="41">
        <f t="shared" si="9"/>
        <v>0</v>
      </c>
      <c r="Q9" s="34">
        <f t="shared" si="10"/>
        <v>0</v>
      </c>
    </row>
    <row r="10" spans="1:17" x14ac:dyDescent="0.25">
      <c r="A10" s="31"/>
      <c r="B10" s="51"/>
      <c r="C10" s="52"/>
      <c r="D10" s="39">
        <f t="shared" si="2"/>
        <v>0</v>
      </c>
      <c r="E10" s="40">
        <f t="shared" si="11"/>
        <v>0</v>
      </c>
      <c r="F10" s="51"/>
      <c r="G10" s="38"/>
      <c r="H10" s="39">
        <f t="shared" si="0"/>
        <v>0</v>
      </c>
      <c r="I10" s="39">
        <f t="shared" si="1"/>
        <v>0</v>
      </c>
      <c r="J10" s="38">
        <f t="shared" si="3"/>
        <v>0</v>
      </c>
      <c r="K10" s="39">
        <f t="shared" si="4"/>
        <v>0</v>
      </c>
      <c r="L10" s="39">
        <f t="shared" si="5"/>
        <v>0</v>
      </c>
      <c r="M10" s="39">
        <f t="shared" si="6"/>
        <v>0</v>
      </c>
      <c r="N10" s="39">
        <f t="shared" si="7"/>
        <v>0</v>
      </c>
      <c r="O10" s="39">
        <f t="shared" si="8"/>
        <v>0</v>
      </c>
      <c r="P10" s="41">
        <f t="shared" si="9"/>
        <v>0</v>
      </c>
      <c r="Q10" s="34">
        <f t="shared" si="10"/>
        <v>0</v>
      </c>
    </row>
    <row r="11" spans="1:17" x14ac:dyDescent="0.25">
      <c r="A11" s="31"/>
      <c r="B11" s="51"/>
      <c r="C11" s="52"/>
      <c r="D11" s="39">
        <f t="shared" si="2"/>
        <v>0</v>
      </c>
      <c r="E11" s="40">
        <f t="shared" si="11"/>
        <v>0</v>
      </c>
      <c r="F11" s="51"/>
      <c r="G11" s="38"/>
      <c r="H11" s="39">
        <f t="shared" si="0"/>
        <v>0</v>
      </c>
      <c r="I11" s="39">
        <f t="shared" si="1"/>
        <v>0</v>
      </c>
      <c r="J11" s="38">
        <f t="shared" si="3"/>
        <v>0</v>
      </c>
      <c r="K11" s="39">
        <f t="shared" si="4"/>
        <v>0</v>
      </c>
      <c r="L11" s="39">
        <f t="shared" si="5"/>
        <v>0</v>
      </c>
      <c r="M11" s="39">
        <f t="shared" si="6"/>
        <v>0</v>
      </c>
      <c r="N11" s="39">
        <f t="shared" si="7"/>
        <v>0</v>
      </c>
      <c r="O11" s="39">
        <f t="shared" si="8"/>
        <v>0</v>
      </c>
      <c r="P11" s="41">
        <f t="shared" si="9"/>
        <v>0</v>
      </c>
      <c r="Q11" s="34">
        <f t="shared" si="10"/>
        <v>0</v>
      </c>
    </row>
    <row r="12" spans="1:17" x14ac:dyDescent="0.25">
      <c r="A12" s="31"/>
      <c r="B12" s="51"/>
      <c r="C12" s="52"/>
      <c r="D12" s="39">
        <f t="shared" si="2"/>
        <v>0</v>
      </c>
      <c r="E12" s="40">
        <f t="shared" si="11"/>
        <v>0</v>
      </c>
      <c r="F12" s="51"/>
      <c r="G12" s="38"/>
      <c r="H12" s="39">
        <f t="shared" si="0"/>
        <v>0</v>
      </c>
      <c r="I12" s="39">
        <f t="shared" si="1"/>
        <v>0</v>
      </c>
      <c r="J12" s="38">
        <f t="shared" si="3"/>
        <v>0</v>
      </c>
      <c r="K12" s="39">
        <f t="shared" si="4"/>
        <v>0</v>
      </c>
      <c r="L12" s="39">
        <f t="shared" si="5"/>
        <v>0</v>
      </c>
      <c r="M12" s="39">
        <f t="shared" si="6"/>
        <v>0</v>
      </c>
      <c r="N12" s="39">
        <f t="shared" si="7"/>
        <v>0</v>
      </c>
      <c r="O12" s="39">
        <f t="shared" si="8"/>
        <v>0</v>
      </c>
      <c r="P12" s="41">
        <f t="shared" si="9"/>
        <v>0</v>
      </c>
      <c r="Q12" s="34">
        <f t="shared" si="10"/>
        <v>0</v>
      </c>
    </row>
    <row r="13" spans="1:17" x14ac:dyDescent="0.25">
      <c r="A13" s="31"/>
      <c r="B13" s="51"/>
      <c r="C13" s="52"/>
      <c r="D13" s="39">
        <f t="shared" si="2"/>
        <v>0</v>
      </c>
      <c r="E13" s="40">
        <f t="shared" si="11"/>
        <v>0</v>
      </c>
      <c r="F13" s="51"/>
      <c r="G13" s="38"/>
      <c r="H13" s="39">
        <f t="shared" si="0"/>
        <v>0</v>
      </c>
      <c r="I13" s="39">
        <f t="shared" si="1"/>
        <v>0</v>
      </c>
      <c r="J13" s="38">
        <f t="shared" si="3"/>
        <v>0</v>
      </c>
      <c r="K13" s="39">
        <f t="shared" si="4"/>
        <v>0</v>
      </c>
      <c r="L13" s="39">
        <f t="shared" si="5"/>
        <v>0</v>
      </c>
      <c r="M13" s="39">
        <f t="shared" si="6"/>
        <v>0</v>
      </c>
      <c r="N13" s="39">
        <f t="shared" si="7"/>
        <v>0</v>
      </c>
      <c r="O13" s="39">
        <f t="shared" si="8"/>
        <v>0</v>
      </c>
      <c r="P13" s="41">
        <f t="shared" si="9"/>
        <v>0</v>
      </c>
      <c r="Q13" s="34">
        <f t="shared" si="10"/>
        <v>0</v>
      </c>
    </row>
    <row r="14" spans="1:17" x14ac:dyDescent="0.25">
      <c r="A14" s="31"/>
      <c r="B14" s="51"/>
      <c r="C14" s="52"/>
      <c r="D14" s="39">
        <f t="shared" si="2"/>
        <v>0</v>
      </c>
      <c r="E14" s="40">
        <f t="shared" si="11"/>
        <v>0</v>
      </c>
      <c r="F14" s="51"/>
      <c r="G14" s="38"/>
      <c r="H14" s="39">
        <f t="shared" si="0"/>
        <v>0</v>
      </c>
      <c r="I14" s="39">
        <f t="shared" si="1"/>
        <v>0</v>
      </c>
      <c r="J14" s="38">
        <f t="shared" si="3"/>
        <v>0</v>
      </c>
      <c r="K14" s="39">
        <f t="shared" si="4"/>
        <v>0</v>
      </c>
      <c r="L14" s="39">
        <f t="shared" si="5"/>
        <v>0</v>
      </c>
      <c r="M14" s="39">
        <f t="shared" si="6"/>
        <v>0</v>
      </c>
      <c r="N14" s="39">
        <f t="shared" si="7"/>
        <v>0</v>
      </c>
      <c r="O14" s="39">
        <f t="shared" si="8"/>
        <v>0</v>
      </c>
      <c r="P14" s="41">
        <f t="shared" si="9"/>
        <v>0</v>
      </c>
      <c r="Q14" s="34">
        <f t="shared" si="10"/>
        <v>0</v>
      </c>
    </row>
    <row r="15" spans="1:17" x14ac:dyDescent="0.25">
      <c r="A15" s="31"/>
      <c r="B15" s="51"/>
      <c r="C15" s="52"/>
      <c r="D15" s="39">
        <f t="shared" si="2"/>
        <v>0</v>
      </c>
      <c r="E15" s="40">
        <f t="shared" si="11"/>
        <v>0</v>
      </c>
      <c r="F15" s="51"/>
      <c r="G15" s="38"/>
      <c r="H15" s="39">
        <f t="shared" si="0"/>
        <v>0</v>
      </c>
      <c r="I15" s="39">
        <f t="shared" si="1"/>
        <v>0</v>
      </c>
      <c r="J15" s="38">
        <f t="shared" si="3"/>
        <v>0</v>
      </c>
      <c r="K15" s="39">
        <f t="shared" si="4"/>
        <v>0</v>
      </c>
      <c r="L15" s="39">
        <f t="shared" si="5"/>
        <v>0</v>
      </c>
      <c r="M15" s="39">
        <f t="shared" si="6"/>
        <v>0</v>
      </c>
      <c r="N15" s="39">
        <f t="shared" si="7"/>
        <v>0</v>
      </c>
      <c r="O15" s="39">
        <f t="shared" si="8"/>
        <v>0</v>
      </c>
      <c r="P15" s="41">
        <f t="shared" si="9"/>
        <v>0</v>
      </c>
      <c r="Q15" s="34">
        <f t="shared" si="10"/>
        <v>0</v>
      </c>
    </row>
    <row r="16" spans="1:17" x14ac:dyDescent="0.25">
      <c r="A16" s="31"/>
      <c r="B16" s="51"/>
      <c r="C16" s="52"/>
      <c r="D16" s="39">
        <f t="shared" si="2"/>
        <v>0</v>
      </c>
      <c r="E16" s="40">
        <f t="shared" si="11"/>
        <v>0</v>
      </c>
      <c r="F16" s="51"/>
      <c r="G16" s="38"/>
      <c r="H16" s="39">
        <f t="shared" si="0"/>
        <v>0</v>
      </c>
      <c r="I16" s="39">
        <f t="shared" si="1"/>
        <v>0</v>
      </c>
      <c r="J16" s="38">
        <f t="shared" si="3"/>
        <v>0</v>
      </c>
      <c r="K16" s="39">
        <f t="shared" si="4"/>
        <v>0</v>
      </c>
      <c r="L16" s="39">
        <f t="shared" si="5"/>
        <v>0</v>
      </c>
      <c r="M16" s="39">
        <f t="shared" si="6"/>
        <v>0</v>
      </c>
      <c r="N16" s="39">
        <f t="shared" si="7"/>
        <v>0</v>
      </c>
      <c r="O16" s="39">
        <f t="shared" si="8"/>
        <v>0</v>
      </c>
      <c r="P16" s="41">
        <f t="shared" si="9"/>
        <v>0</v>
      </c>
      <c r="Q16" s="34">
        <f t="shared" si="10"/>
        <v>0</v>
      </c>
    </row>
    <row r="17" spans="1:17" x14ac:dyDescent="0.25">
      <c r="A17" s="31"/>
      <c r="B17" s="51"/>
      <c r="C17" s="52"/>
      <c r="D17" s="39">
        <f t="shared" si="2"/>
        <v>0</v>
      </c>
      <c r="E17" s="40">
        <f t="shared" si="11"/>
        <v>0</v>
      </c>
      <c r="F17" s="51"/>
      <c r="G17" s="38"/>
      <c r="H17" s="39">
        <f t="shared" si="0"/>
        <v>0</v>
      </c>
      <c r="I17" s="39">
        <f t="shared" si="1"/>
        <v>0</v>
      </c>
      <c r="J17" s="38">
        <f t="shared" si="3"/>
        <v>0</v>
      </c>
      <c r="K17" s="39">
        <f t="shared" si="4"/>
        <v>0</v>
      </c>
      <c r="L17" s="39">
        <f t="shared" si="5"/>
        <v>0</v>
      </c>
      <c r="M17" s="39">
        <f t="shared" si="6"/>
        <v>0</v>
      </c>
      <c r="N17" s="39">
        <f t="shared" si="7"/>
        <v>0</v>
      </c>
      <c r="O17" s="39">
        <f t="shared" si="8"/>
        <v>0</v>
      </c>
      <c r="P17" s="41">
        <f t="shared" si="9"/>
        <v>0</v>
      </c>
      <c r="Q17" s="34">
        <f t="shared" si="10"/>
        <v>0</v>
      </c>
    </row>
    <row r="18" spans="1:17" x14ac:dyDescent="0.25">
      <c r="A18" s="31"/>
      <c r="B18" s="51"/>
      <c r="C18" s="52"/>
      <c r="D18" s="39">
        <f t="shared" ref="D18:D30" si="12">B18*C18</f>
        <v>0</v>
      </c>
      <c r="E18" s="40">
        <f t="shared" ref="E18:E30" si="13">IFERROR(D18/C$3,0)</f>
        <v>0</v>
      </c>
      <c r="F18" s="51"/>
      <c r="G18" s="38"/>
      <c r="H18" s="39">
        <f t="shared" ref="H18:H30" si="14">F$2*B18</f>
        <v>0</v>
      </c>
      <c r="I18" s="39">
        <f t="shared" ref="I18:I30" si="15">F$3*B18</f>
        <v>0</v>
      </c>
      <c r="J18" s="38">
        <f t="shared" ref="J18:J30" si="16">SUM(F18:I18)</f>
        <v>0</v>
      </c>
      <c r="K18" s="39">
        <f t="shared" ref="K18:K30" si="17">IFERROR((C$2*E18)/C18,0)</f>
        <v>0</v>
      </c>
      <c r="L18" s="39">
        <f t="shared" ref="L18:L30" si="18">SUM(J18:K18)</f>
        <v>0</v>
      </c>
      <c r="M18" s="39">
        <f t="shared" ref="M18:M30" si="19">B18-J18</f>
        <v>0</v>
      </c>
      <c r="N18" s="39">
        <f t="shared" ref="N18:N30" si="20">C$2*E18</f>
        <v>0</v>
      </c>
      <c r="O18" s="39">
        <f t="shared" ref="O18:O30" si="21">B18-L18</f>
        <v>0</v>
      </c>
      <c r="P18" s="41">
        <f t="shared" ref="P18:P30" si="22">IFERROR(O18/L18,0)</f>
        <v>0</v>
      </c>
      <c r="Q18" s="34">
        <f t="shared" ref="Q18:Q30" si="23">IFERROR(J18/B18,0)</f>
        <v>0</v>
      </c>
    </row>
    <row r="19" spans="1:17" x14ac:dyDescent="0.25">
      <c r="A19" s="31"/>
      <c r="B19" s="51"/>
      <c r="C19" s="52"/>
      <c r="D19" s="39">
        <f t="shared" si="12"/>
        <v>0</v>
      </c>
      <c r="E19" s="40">
        <f t="shared" si="13"/>
        <v>0</v>
      </c>
      <c r="F19" s="51"/>
      <c r="G19" s="38"/>
      <c r="H19" s="39">
        <f t="shared" si="14"/>
        <v>0</v>
      </c>
      <c r="I19" s="39">
        <f t="shared" si="15"/>
        <v>0</v>
      </c>
      <c r="J19" s="38">
        <f t="shared" si="16"/>
        <v>0</v>
      </c>
      <c r="K19" s="39">
        <f t="shared" si="17"/>
        <v>0</v>
      </c>
      <c r="L19" s="39">
        <f t="shared" si="18"/>
        <v>0</v>
      </c>
      <c r="M19" s="39">
        <f t="shared" si="19"/>
        <v>0</v>
      </c>
      <c r="N19" s="39">
        <f t="shared" si="20"/>
        <v>0</v>
      </c>
      <c r="O19" s="39">
        <f t="shared" si="21"/>
        <v>0</v>
      </c>
      <c r="P19" s="41">
        <f t="shared" si="22"/>
        <v>0</v>
      </c>
      <c r="Q19" s="34">
        <f t="shared" si="23"/>
        <v>0</v>
      </c>
    </row>
    <row r="20" spans="1:17" x14ac:dyDescent="0.25">
      <c r="A20" s="31"/>
      <c r="B20" s="51"/>
      <c r="C20" s="52"/>
      <c r="D20" s="39">
        <f t="shared" si="12"/>
        <v>0</v>
      </c>
      <c r="E20" s="40">
        <f t="shared" si="13"/>
        <v>0</v>
      </c>
      <c r="F20" s="51"/>
      <c r="G20" s="38"/>
      <c r="H20" s="39">
        <f t="shared" si="14"/>
        <v>0</v>
      </c>
      <c r="I20" s="39">
        <f t="shared" si="15"/>
        <v>0</v>
      </c>
      <c r="J20" s="38">
        <f t="shared" si="16"/>
        <v>0</v>
      </c>
      <c r="K20" s="39">
        <f t="shared" si="17"/>
        <v>0</v>
      </c>
      <c r="L20" s="39">
        <f t="shared" si="18"/>
        <v>0</v>
      </c>
      <c r="M20" s="39">
        <f t="shared" si="19"/>
        <v>0</v>
      </c>
      <c r="N20" s="39">
        <f t="shared" si="20"/>
        <v>0</v>
      </c>
      <c r="O20" s="39">
        <f t="shared" si="21"/>
        <v>0</v>
      </c>
      <c r="P20" s="41">
        <f t="shared" si="22"/>
        <v>0</v>
      </c>
      <c r="Q20" s="34">
        <f t="shared" si="23"/>
        <v>0</v>
      </c>
    </row>
    <row r="21" spans="1:17" x14ac:dyDescent="0.25">
      <c r="A21" s="31"/>
      <c r="B21" s="51"/>
      <c r="C21" s="52"/>
      <c r="D21" s="39">
        <f t="shared" si="12"/>
        <v>0</v>
      </c>
      <c r="E21" s="40">
        <f t="shared" si="13"/>
        <v>0</v>
      </c>
      <c r="F21" s="51"/>
      <c r="G21" s="38"/>
      <c r="H21" s="39">
        <f t="shared" si="14"/>
        <v>0</v>
      </c>
      <c r="I21" s="39">
        <f t="shared" si="15"/>
        <v>0</v>
      </c>
      <c r="J21" s="38">
        <f t="shared" si="16"/>
        <v>0</v>
      </c>
      <c r="K21" s="39">
        <f t="shared" si="17"/>
        <v>0</v>
      </c>
      <c r="L21" s="39">
        <f t="shared" si="18"/>
        <v>0</v>
      </c>
      <c r="M21" s="39">
        <f t="shared" si="19"/>
        <v>0</v>
      </c>
      <c r="N21" s="39">
        <f t="shared" si="20"/>
        <v>0</v>
      </c>
      <c r="O21" s="39">
        <f t="shared" si="21"/>
        <v>0</v>
      </c>
      <c r="P21" s="41">
        <f t="shared" si="22"/>
        <v>0</v>
      </c>
      <c r="Q21" s="34">
        <f t="shared" si="23"/>
        <v>0</v>
      </c>
    </row>
    <row r="22" spans="1:17" x14ac:dyDescent="0.25">
      <c r="A22" s="31"/>
      <c r="B22" s="51"/>
      <c r="C22" s="52"/>
      <c r="D22" s="39">
        <f t="shared" si="12"/>
        <v>0</v>
      </c>
      <c r="E22" s="40">
        <f t="shared" si="13"/>
        <v>0</v>
      </c>
      <c r="F22" s="51"/>
      <c r="G22" s="38"/>
      <c r="H22" s="39">
        <f t="shared" si="14"/>
        <v>0</v>
      </c>
      <c r="I22" s="39">
        <f t="shared" si="15"/>
        <v>0</v>
      </c>
      <c r="J22" s="38">
        <f t="shared" si="16"/>
        <v>0</v>
      </c>
      <c r="K22" s="39">
        <f t="shared" si="17"/>
        <v>0</v>
      </c>
      <c r="L22" s="39">
        <f t="shared" si="18"/>
        <v>0</v>
      </c>
      <c r="M22" s="39">
        <f t="shared" si="19"/>
        <v>0</v>
      </c>
      <c r="N22" s="39">
        <f t="shared" si="20"/>
        <v>0</v>
      </c>
      <c r="O22" s="39">
        <f t="shared" si="21"/>
        <v>0</v>
      </c>
      <c r="P22" s="41">
        <f t="shared" si="22"/>
        <v>0</v>
      </c>
      <c r="Q22" s="34">
        <f t="shared" si="23"/>
        <v>0</v>
      </c>
    </row>
    <row r="23" spans="1:17" x14ac:dyDescent="0.25">
      <c r="A23" s="31"/>
      <c r="B23" s="51"/>
      <c r="C23" s="52"/>
      <c r="D23" s="39">
        <f t="shared" si="12"/>
        <v>0</v>
      </c>
      <c r="E23" s="40">
        <f t="shared" si="13"/>
        <v>0</v>
      </c>
      <c r="F23" s="51"/>
      <c r="G23" s="38"/>
      <c r="H23" s="39">
        <f t="shared" si="14"/>
        <v>0</v>
      </c>
      <c r="I23" s="39">
        <f t="shared" si="15"/>
        <v>0</v>
      </c>
      <c r="J23" s="38">
        <f t="shared" si="16"/>
        <v>0</v>
      </c>
      <c r="K23" s="39">
        <f t="shared" si="17"/>
        <v>0</v>
      </c>
      <c r="L23" s="39">
        <f t="shared" si="18"/>
        <v>0</v>
      </c>
      <c r="M23" s="39">
        <f t="shared" si="19"/>
        <v>0</v>
      </c>
      <c r="N23" s="39">
        <f t="shared" si="20"/>
        <v>0</v>
      </c>
      <c r="O23" s="39">
        <f t="shared" si="21"/>
        <v>0</v>
      </c>
      <c r="P23" s="41">
        <f t="shared" si="22"/>
        <v>0</v>
      </c>
      <c r="Q23" s="34">
        <f t="shared" si="23"/>
        <v>0</v>
      </c>
    </row>
    <row r="24" spans="1:17" x14ac:dyDescent="0.25">
      <c r="A24" s="31"/>
      <c r="B24" s="51"/>
      <c r="C24" s="52"/>
      <c r="D24" s="39">
        <f t="shared" si="12"/>
        <v>0</v>
      </c>
      <c r="E24" s="40">
        <f t="shared" si="13"/>
        <v>0</v>
      </c>
      <c r="F24" s="51"/>
      <c r="G24" s="38"/>
      <c r="H24" s="39">
        <f t="shared" si="14"/>
        <v>0</v>
      </c>
      <c r="I24" s="39">
        <f t="shared" si="15"/>
        <v>0</v>
      </c>
      <c r="J24" s="38">
        <f t="shared" si="16"/>
        <v>0</v>
      </c>
      <c r="K24" s="39">
        <f t="shared" si="17"/>
        <v>0</v>
      </c>
      <c r="L24" s="39">
        <f t="shared" si="18"/>
        <v>0</v>
      </c>
      <c r="M24" s="39">
        <f t="shared" si="19"/>
        <v>0</v>
      </c>
      <c r="N24" s="39">
        <f t="shared" si="20"/>
        <v>0</v>
      </c>
      <c r="O24" s="39">
        <f t="shared" si="21"/>
        <v>0</v>
      </c>
      <c r="P24" s="41">
        <f t="shared" si="22"/>
        <v>0</v>
      </c>
      <c r="Q24" s="34">
        <f t="shared" si="23"/>
        <v>0</v>
      </c>
    </row>
    <row r="25" spans="1:17" x14ac:dyDescent="0.25">
      <c r="A25" s="31"/>
      <c r="B25" s="51"/>
      <c r="C25" s="52"/>
      <c r="D25" s="39">
        <f t="shared" si="12"/>
        <v>0</v>
      </c>
      <c r="E25" s="40">
        <f t="shared" si="13"/>
        <v>0</v>
      </c>
      <c r="F25" s="51"/>
      <c r="G25" s="38"/>
      <c r="H25" s="39">
        <f t="shared" si="14"/>
        <v>0</v>
      </c>
      <c r="I25" s="39">
        <f t="shared" si="15"/>
        <v>0</v>
      </c>
      <c r="J25" s="38">
        <f t="shared" si="16"/>
        <v>0</v>
      </c>
      <c r="K25" s="39">
        <f t="shared" si="17"/>
        <v>0</v>
      </c>
      <c r="L25" s="39">
        <f t="shared" si="18"/>
        <v>0</v>
      </c>
      <c r="M25" s="39">
        <f t="shared" si="19"/>
        <v>0</v>
      </c>
      <c r="N25" s="39">
        <f t="shared" si="20"/>
        <v>0</v>
      </c>
      <c r="O25" s="39">
        <f t="shared" si="21"/>
        <v>0</v>
      </c>
      <c r="P25" s="41">
        <f t="shared" si="22"/>
        <v>0</v>
      </c>
      <c r="Q25" s="34">
        <f t="shared" si="23"/>
        <v>0</v>
      </c>
    </row>
    <row r="26" spans="1:17" x14ac:dyDescent="0.25">
      <c r="A26" s="31"/>
      <c r="B26" s="51"/>
      <c r="C26" s="52"/>
      <c r="D26" s="39">
        <f t="shared" si="12"/>
        <v>0</v>
      </c>
      <c r="E26" s="40">
        <f t="shared" si="13"/>
        <v>0</v>
      </c>
      <c r="F26" s="51"/>
      <c r="G26" s="38"/>
      <c r="H26" s="39">
        <f t="shared" si="14"/>
        <v>0</v>
      </c>
      <c r="I26" s="39">
        <f t="shared" si="15"/>
        <v>0</v>
      </c>
      <c r="J26" s="38">
        <f t="shared" si="16"/>
        <v>0</v>
      </c>
      <c r="K26" s="39">
        <f t="shared" si="17"/>
        <v>0</v>
      </c>
      <c r="L26" s="39">
        <f t="shared" si="18"/>
        <v>0</v>
      </c>
      <c r="M26" s="39">
        <f t="shared" si="19"/>
        <v>0</v>
      </c>
      <c r="N26" s="39">
        <f t="shared" si="20"/>
        <v>0</v>
      </c>
      <c r="O26" s="39">
        <f t="shared" si="21"/>
        <v>0</v>
      </c>
      <c r="P26" s="41">
        <f t="shared" si="22"/>
        <v>0</v>
      </c>
      <c r="Q26" s="34">
        <f t="shared" si="23"/>
        <v>0</v>
      </c>
    </row>
    <row r="27" spans="1:17" x14ac:dyDescent="0.25">
      <c r="A27" s="31"/>
      <c r="B27" s="51"/>
      <c r="C27" s="52"/>
      <c r="D27" s="39">
        <f t="shared" si="12"/>
        <v>0</v>
      </c>
      <c r="E27" s="40">
        <f t="shared" si="13"/>
        <v>0</v>
      </c>
      <c r="F27" s="51"/>
      <c r="G27" s="38"/>
      <c r="H27" s="39">
        <f t="shared" si="14"/>
        <v>0</v>
      </c>
      <c r="I27" s="39">
        <f t="shared" si="15"/>
        <v>0</v>
      </c>
      <c r="J27" s="38">
        <f t="shared" si="16"/>
        <v>0</v>
      </c>
      <c r="K27" s="39">
        <f t="shared" si="17"/>
        <v>0</v>
      </c>
      <c r="L27" s="39">
        <f t="shared" si="18"/>
        <v>0</v>
      </c>
      <c r="M27" s="39">
        <f t="shared" si="19"/>
        <v>0</v>
      </c>
      <c r="N27" s="39">
        <f t="shared" si="20"/>
        <v>0</v>
      </c>
      <c r="O27" s="39">
        <f t="shared" si="21"/>
        <v>0</v>
      </c>
      <c r="P27" s="41">
        <f t="shared" si="22"/>
        <v>0</v>
      </c>
      <c r="Q27" s="34">
        <f t="shared" si="23"/>
        <v>0</v>
      </c>
    </row>
    <row r="28" spans="1:17" x14ac:dyDescent="0.25">
      <c r="A28" s="31"/>
      <c r="B28" s="51"/>
      <c r="C28" s="52"/>
      <c r="D28" s="39">
        <f t="shared" si="12"/>
        <v>0</v>
      </c>
      <c r="E28" s="40">
        <f t="shared" si="13"/>
        <v>0</v>
      </c>
      <c r="F28" s="51"/>
      <c r="G28" s="38"/>
      <c r="H28" s="39">
        <f t="shared" si="14"/>
        <v>0</v>
      </c>
      <c r="I28" s="39">
        <f t="shared" si="15"/>
        <v>0</v>
      </c>
      <c r="J28" s="38">
        <f t="shared" si="16"/>
        <v>0</v>
      </c>
      <c r="K28" s="39">
        <f t="shared" si="17"/>
        <v>0</v>
      </c>
      <c r="L28" s="39">
        <f t="shared" si="18"/>
        <v>0</v>
      </c>
      <c r="M28" s="39">
        <f t="shared" si="19"/>
        <v>0</v>
      </c>
      <c r="N28" s="39">
        <f t="shared" si="20"/>
        <v>0</v>
      </c>
      <c r="O28" s="39">
        <f t="shared" si="21"/>
        <v>0</v>
      </c>
      <c r="P28" s="41">
        <f t="shared" si="22"/>
        <v>0</v>
      </c>
      <c r="Q28" s="34">
        <f t="shared" si="23"/>
        <v>0</v>
      </c>
    </row>
    <row r="29" spans="1:17" x14ac:dyDescent="0.25">
      <c r="A29" s="31"/>
      <c r="B29" s="51"/>
      <c r="C29" s="52"/>
      <c r="D29" s="39">
        <f t="shared" si="12"/>
        <v>0</v>
      </c>
      <c r="E29" s="40">
        <f t="shared" si="13"/>
        <v>0</v>
      </c>
      <c r="F29" s="51"/>
      <c r="G29" s="38"/>
      <c r="H29" s="39">
        <f t="shared" si="14"/>
        <v>0</v>
      </c>
      <c r="I29" s="39">
        <f t="shared" si="15"/>
        <v>0</v>
      </c>
      <c r="J29" s="38">
        <f t="shared" si="16"/>
        <v>0</v>
      </c>
      <c r="K29" s="39">
        <f t="shared" si="17"/>
        <v>0</v>
      </c>
      <c r="L29" s="39">
        <f t="shared" si="18"/>
        <v>0</v>
      </c>
      <c r="M29" s="39">
        <f t="shared" si="19"/>
        <v>0</v>
      </c>
      <c r="N29" s="39">
        <f t="shared" si="20"/>
        <v>0</v>
      </c>
      <c r="O29" s="39">
        <f t="shared" si="21"/>
        <v>0</v>
      </c>
      <c r="P29" s="41">
        <f t="shared" si="22"/>
        <v>0</v>
      </c>
      <c r="Q29" s="34">
        <f t="shared" si="23"/>
        <v>0</v>
      </c>
    </row>
    <row r="30" spans="1:17" ht="15.75" thickBot="1" x14ac:dyDescent="0.3">
      <c r="A30" s="32"/>
      <c r="B30" s="53"/>
      <c r="C30" s="54"/>
      <c r="D30" s="43">
        <f t="shared" si="12"/>
        <v>0</v>
      </c>
      <c r="E30" s="44">
        <f t="shared" si="13"/>
        <v>0</v>
      </c>
      <c r="F30" s="53"/>
      <c r="G30" s="42"/>
      <c r="H30" s="43">
        <f t="shared" si="14"/>
        <v>0</v>
      </c>
      <c r="I30" s="43">
        <f t="shared" si="15"/>
        <v>0</v>
      </c>
      <c r="J30" s="42">
        <f t="shared" si="16"/>
        <v>0</v>
      </c>
      <c r="K30" s="43">
        <f t="shared" si="17"/>
        <v>0</v>
      </c>
      <c r="L30" s="43">
        <f t="shared" si="18"/>
        <v>0</v>
      </c>
      <c r="M30" s="43">
        <f t="shared" si="19"/>
        <v>0</v>
      </c>
      <c r="N30" s="43">
        <f t="shared" si="20"/>
        <v>0</v>
      </c>
      <c r="O30" s="43">
        <f t="shared" si="21"/>
        <v>0</v>
      </c>
      <c r="P30" s="45">
        <f t="shared" si="22"/>
        <v>0</v>
      </c>
      <c r="Q30" s="46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2025-02-10T18:18:47Z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